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Для расчета коррек за 2021" sheetId="1" r:id="rId1"/>
  </sheets>
  <definedNames>
    <definedName name="_xlnm._FilterDatabase" localSheetId="0" hidden="1">'Для расчета коррек за 2021'!$A$6:$AO$28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9" i="1" l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8" i="1"/>
  <c r="AE28" i="1" l="1"/>
</calcChain>
</file>

<file path=xl/sharedStrings.xml><?xml version="1.0" encoding="utf-8"?>
<sst xmlns="http://schemas.openxmlformats.org/spreadsheetml/2006/main" count="76" uniqueCount="59">
  <si>
    <t>Площадь жилые на центральном отоплении, кв.м.</t>
  </si>
  <si>
    <t>Площадь нежилых на центральном отоплении, кв.м.</t>
  </si>
  <si>
    <t>Площадь МОП, кв.м</t>
  </si>
  <si>
    <t>Всего</t>
  </si>
  <si>
    <t>Величина годовой корректировки по дому, руб.</t>
  </si>
  <si>
    <t>Адрес</t>
  </si>
  <si>
    <t>Площадь помещений в доме</t>
  </si>
  <si>
    <t>отоп МОП</t>
  </si>
  <si>
    <t>по жилым помещениям с центральным отоплением</t>
  </si>
  <si>
    <t>Итого</t>
  </si>
  <si>
    <t>Общая площадь дома, кв.м.</t>
  </si>
  <si>
    <t>Площадь жилых помещений на индивидуальном отоплении, кв.м.</t>
  </si>
  <si>
    <t>Площадь нежилых помещений на индивидуальном отоплении, кв.м.</t>
  </si>
  <si>
    <t>по жилым помещениям с индивидуальным отоплением</t>
  </si>
  <si>
    <t>Потреблено ВСЕГО по ОДПУ за год, Гкал</t>
  </si>
  <si>
    <t>Фактически начислено за отопление по жилым помещениям, руб.</t>
  </si>
  <si>
    <t>Корректировка на 1 кв.м. по жилым помещениям, руб.</t>
  </si>
  <si>
    <t>Корректировка на 1 кв.м. по жилым помещениям с инд отоплением, руб.</t>
  </si>
  <si>
    <t xml:space="preserve"> жилые и нежилые на центральном отоплении</t>
  </si>
  <si>
    <t>№ п/п</t>
  </si>
  <si>
    <t>Тариф на т/э с 01.01.2021</t>
  </si>
  <si>
    <t>Тариф на т/э с 01.07.2021</t>
  </si>
  <si>
    <t>2021 год</t>
  </si>
  <si>
    <t>Стоимость тепловой энергии на отопление, руб</t>
  </si>
  <si>
    <t>Муромская, 7</t>
  </si>
  <si>
    <t>Гастелло, 9</t>
  </si>
  <si>
    <t>Димитрова, 18</t>
  </si>
  <si>
    <t>Димитрова, 20</t>
  </si>
  <si>
    <t>Калинина, 9</t>
  </si>
  <si>
    <t>Киркижа, 14</t>
  </si>
  <si>
    <t>Киркижа, 8</t>
  </si>
  <si>
    <t>Куйбышева, 11</t>
  </si>
  <si>
    <t>Куйбышева, 16/1</t>
  </si>
  <si>
    <t>Куйбышева, 3</t>
  </si>
  <si>
    <t>Куйбышева, 4/1</t>
  </si>
  <si>
    <t>Лизы Чайкиной, 110</t>
  </si>
  <si>
    <t>Муромская, 13а</t>
  </si>
  <si>
    <t>Муромская, 33</t>
  </si>
  <si>
    <t>Подлесная, 12</t>
  </si>
  <si>
    <t>Подлесная, 21а</t>
  </si>
  <si>
    <t>Сосновая, 15/1</t>
  </si>
  <si>
    <t>Сосновая, 17</t>
  </si>
  <si>
    <t>Сосновая, 25</t>
  </si>
  <si>
    <t>Социалистическая, 17</t>
  </si>
  <si>
    <t>Централизованное</t>
  </si>
  <si>
    <t>Индивидуальное</t>
  </si>
  <si>
    <t>Потреблено по ОДПУ (с  01.01.2021 по 30.06.2021), Гкал</t>
  </si>
  <si>
    <t>Потреблено по ОДПУ с 01.07.2021 по 31.12.2021), Гкал</t>
  </si>
  <si>
    <t>Начислено за отопление по нежилым помещениям, руб.</t>
  </si>
  <si>
    <t>Должно быть начислено за 2021 год, руб.</t>
  </si>
  <si>
    <t>Сренемесячный объем потребления за 2022 год</t>
  </si>
  <si>
    <t>на ценрализованном отоплении</t>
  </si>
  <si>
    <t>на индивидуальном отоплении</t>
  </si>
  <si>
    <t>Сведения о величине годовой корректировки за 2021 год в разрезе домов г.Ковров</t>
  </si>
  <si>
    <t xml:space="preserve">Приложение №1 </t>
  </si>
  <si>
    <t>ПРИМЕРЫ РАСЧЁТОВ ДЛЯ КВАРТИР 30,50,70 м.кв.</t>
  </si>
  <si>
    <t>30 кв.м.</t>
  </si>
  <si>
    <t>50 кв.м.</t>
  </si>
  <si>
    <t>70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</si>
</sst>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rgb="FFCCFFCC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4" fontId="2" fillId="0" borderId="0" xfId="0" applyNumberFormat="1" applyFont="1" applyFill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" fontId="6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top"/>
    </xf>
    <xf numFmtId="4" fontId="3" fillId="0" borderId="0" xfId="0" applyNumberFormat="1" applyFont="1" applyAlignment="1" applyProtection="1">
      <alignment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4" fontId="9" fillId="2" borderId="1" xfId="0" applyNumberFormat="1" applyFont="1" applyFill="1" applyBorder="1" applyAlignment="1" applyProtection="1">
      <alignment vertical="center" wrapText="1"/>
      <protection locked="0"/>
    </xf>
    <xf numFmtId="3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6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6" xfId="0" applyNumberFormat="1" applyFont="1" applyFill="1" applyBorder="1" applyAlignment="1" applyProtection="1">
      <alignment horizontal="center" vertical="center" textRotation="90" wrapText="1"/>
      <protection locked="0"/>
    </xf>
    <xf numFmtId="164" fontId="3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4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textRotation="90" wrapText="1"/>
      <protection locked="0"/>
    </xf>
    <xf numFmtId="0" fontId="3" fillId="2" borderId="2" xfId="0" applyFont="1" applyFill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1"/>
  <sheetViews>
    <sheetView tabSelected="1" zoomScale="70" zoomScaleNormal="70" workbookViewId="0">
      <pane ySplit="6" topLeftCell="A7" activePane="bottomLeft" state="frozen"/>
      <selection pane="bottomLeft" activeCell="AF3" sqref="AF3:AN6"/>
    </sheetView>
  </sheetViews>
  <sheetFormatPr defaultRowHeight="12.75" outlineLevelCol="1" x14ac:dyDescent="0.25"/>
  <cols>
    <col min="1" max="1" width="6.5703125" style="1" customWidth="1"/>
    <col min="2" max="2" width="27.85546875" style="1" customWidth="1"/>
    <col min="3" max="8" width="10.7109375" style="1" hidden="1" customWidth="1" outlineLevel="1"/>
    <col min="9" max="11" width="10.7109375" style="4" hidden="1" customWidth="1" outlineLevel="1"/>
    <col min="12" max="12" width="10" style="4" hidden="1" customWidth="1" outlineLevel="1"/>
    <col min="13" max="13" width="9.28515625" style="4" hidden="1" customWidth="1" outlineLevel="1"/>
    <col min="14" max="14" width="14.28515625" style="3" hidden="1" customWidth="1" outlineLevel="1"/>
    <col min="15" max="15" width="16.28515625" style="3" hidden="1" customWidth="1" outlineLevel="1"/>
    <col min="16" max="16" width="18.7109375" style="3" hidden="1" customWidth="1" outlineLevel="1"/>
    <col min="17" max="17" width="12.140625" style="3" hidden="1" customWidth="1" outlineLevel="1"/>
    <col min="18" max="22" width="13.28515625" style="3" hidden="1" customWidth="1" outlineLevel="1"/>
    <col min="23" max="23" width="10.28515625" style="3" hidden="1" customWidth="1" outlineLevel="1"/>
    <col min="24" max="24" width="15" style="3" hidden="1" customWidth="1" outlineLevel="1"/>
    <col min="25" max="25" width="15.7109375" style="3" hidden="1" customWidth="1" outlineLevel="1"/>
    <col min="26" max="26" width="10.28515625" style="3" hidden="1" customWidth="1" outlineLevel="1"/>
    <col min="27" max="27" width="20.5703125" style="3" hidden="1" customWidth="1" outlineLevel="1"/>
    <col min="28" max="28" width="15" style="3" hidden="1" customWidth="1" outlineLevel="1"/>
    <col min="29" max="29" width="15" style="3" customWidth="1" collapsed="1"/>
    <col min="30" max="30" width="10.28515625" style="4" customWidth="1"/>
    <col min="31" max="31" width="16.5703125" style="3" customWidth="1"/>
    <col min="32" max="37" width="10.28515625" style="1" customWidth="1"/>
    <col min="38" max="38" width="14.5703125" style="1" customWidth="1"/>
    <col min="39" max="39" width="12.28515625" style="1" customWidth="1"/>
    <col min="40" max="40" width="13.140625" style="1" customWidth="1"/>
    <col min="41" max="41" width="13.28515625" style="1" customWidth="1"/>
    <col min="42" max="42" width="12" style="1" customWidth="1"/>
    <col min="43" max="16384" width="9.140625" style="1"/>
  </cols>
  <sheetData>
    <row r="1" spans="1:40" ht="12.75" customHeight="1" x14ac:dyDescent="0.25">
      <c r="AC1" s="59" t="s">
        <v>54</v>
      </c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1:40" ht="14.25" customHeight="1" x14ac:dyDescent="0.25">
      <c r="B2" s="60" t="s">
        <v>53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</row>
    <row r="3" spans="1:40" ht="16.5" customHeight="1" x14ac:dyDescent="0.25">
      <c r="B3" s="2"/>
      <c r="C3" s="2"/>
      <c r="D3" s="2"/>
      <c r="E3" s="2"/>
      <c r="F3" s="6"/>
      <c r="G3" s="6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5"/>
      <c r="V3" s="2"/>
      <c r="W3" s="2"/>
      <c r="X3" s="5"/>
      <c r="Y3" s="2"/>
      <c r="Z3" s="5"/>
      <c r="AA3" s="2"/>
      <c r="AB3" s="2"/>
      <c r="AC3" s="2"/>
      <c r="AD3" s="2"/>
      <c r="AE3" s="2"/>
      <c r="AI3" s="32" t="s">
        <v>55</v>
      </c>
      <c r="AJ3" s="33"/>
      <c r="AK3" s="33"/>
      <c r="AL3" s="33"/>
      <c r="AM3" s="33"/>
      <c r="AN3" s="33"/>
    </row>
    <row r="4" spans="1:40" ht="26.25" customHeight="1" x14ac:dyDescent="0.25">
      <c r="A4" s="49" t="s">
        <v>19</v>
      </c>
      <c r="B4" s="46" t="s">
        <v>5</v>
      </c>
      <c r="C4" s="50" t="s">
        <v>46</v>
      </c>
      <c r="D4" s="51"/>
      <c r="E4" s="52"/>
      <c r="F4" s="50" t="s">
        <v>47</v>
      </c>
      <c r="G4" s="51"/>
      <c r="H4" s="52"/>
      <c r="I4" s="50" t="s">
        <v>14</v>
      </c>
      <c r="J4" s="51"/>
      <c r="K4" s="52"/>
      <c r="L4" s="56" t="s">
        <v>20</v>
      </c>
      <c r="M4" s="56" t="s">
        <v>21</v>
      </c>
      <c r="N4" s="39" t="s">
        <v>23</v>
      </c>
      <c r="O4" s="39"/>
      <c r="P4" s="40"/>
      <c r="Q4" s="34" t="s">
        <v>6</v>
      </c>
      <c r="R4" s="35"/>
      <c r="S4" s="35"/>
      <c r="T4" s="35"/>
      <c r="U4" s="35"/>
      <c r="V4" s="36"/>
      <c r="W4" s="61" t="s">
        <v>48</v>
      </c>
      <c r="X4" s="62"/>
      <c r="Y4" s="34" t="s">
        <v>49</v>
      </c>
      <c r="Z4" s="36"/>
      <c r="AA4" s="41" t="s">
        <v>15</v>
      </c>
      <c r="AB4" s="42"/>
      <c r="AC4" s="34" t="s">
        <v>4</v>
      </c>
      <c r="AD4" s="35"/>
      <c r="AE4" s="36"/>
      <c r="AF4" s="29" t="s">
        <v>16</v>
      </c>
      <c r="AG4" s="29" t="s">
        <v>17</v>
      </c>
      <c r="AH4" s="30" t="s">
        <v>50</v>
      </c>
      <c r="AI4" s="31" t="s">
        <v>44</v>
      </c>
      <c r="AJ4" s="31"/>
      <c r="AK4" s="31"/>
      <c r="AL4" s="31" t="s">
        <v>45</v>
      </c>
      <c r="AM4" s="31"/>
      <c r="AN4" s="31"/>
    </row>
    <row r="5" spans="1:40" ht="45.75" customHeight="1" x14ac:dyDescent="0.25">
      <c r="A5" s="49"/>
      <c r="B5" s="47"/>
      <c r="C5" s="53"/>
      <c r="D5" s="54"/>
      <c r="E5" s="55"/>
      <c r="F5" s="53"/>
      <c r="G5" s="54"/>
      <c r="H5" s="55"/>
      <c r="I5" s="53"/>
      <c r="J5" s="54"/>
      <c r="K5" s="55"/>
      <c r="L5" s="57"/>
      <c r="M5" s="57"/>
      <c r="N5" s="34" t="s">
        <v>22</v>
      </c>
      <c r="O5" s="35"/>
      <c r="P5" s="36"/>
      <c r="Q5" s="65" t="s">
        <v>10</v>
      </c>
      <c r="R5" s="65" t="s">
        <v>0</v>
      </c>
      <c r="S5" s="65" t="s">
        <v>1</v>
      </c>
      <c r="T5" s="65" t="s">
        <v>11</v>
      </c>
      <c r="U5" s="65" t="s">
        <v>12</v>
      </c>
      <c r="V5" s="65" t="s">
        <v>2</v>
      </c>
      <c r="W5" s="63" t="s">
        <v>51</v>
      </c>
      <c r="X5" s="63" t="s">
        <v>52</v>
      </c>
      <c r="Y5" s="37" t="s">
        <v>8</v>
      </c>
      <c r="Z5" s="37" t="s">
        <v>13</v>
      </c>
      <c r="AA5" s="43"/>
      <c r="AB5" s="44"/>
      <c r="AC5" s="37" t="s">
        <v>8</v>
      </c>
      <c r="AD5" s="37" t="s">
        <v>13</v>
      </c>
      <c r="AE5" s="37" t="s">
        <v>3</v>
      </c>
      <c r="AF5" s="29"/>
      <c r="AG5" s="29"/>
      <c r="AH5" s="30"/>
      <c r="AI5" s="31"/>
      <c r="AJ5" s="31"/>
      <c r="AK5" s="31"/>
      <c r="AL5" s="31"/>
      <c r="AM5" s="31"/>
      <c r="AN5" s="31"/>
    </row>
    <row r="6" spans="1:40" ht="126.75" customHeight="1" x14ac:dyDescent="0.25">
      <c r="A6" s="49"/>
      <c r="B6" s="48"/>
      <c r="C6" s="15" t="s">
        <v>3</v>
      </c>
      <c r="D6" s="15" t="s">
        <v>18</v>
      </c>
      <c r="E6" s="15" t="s">
        <v>7</v>
      </c>
      <c r="F6" s="15" t="s">
        <v>3</v>
      </c>
      <c r="G6" s="15" t="s">
        <v>18</v>
      </c>
      <c r="H6" s="15" t="s">
        <v>7</v>
      </c>
      <c r="I6" s="15" t="s">
        <v>3</v>
      </c>
      <c r="J6" s="15" t="s">
        <v>18</v>
      </c>
      <c r="K6" s="15" t="s">
        <v>7</v>
      </c>
      <c r="L6" s="58"/>
      <c r="M6" s="58"/>
      <c r="N6" s="8" t="s">
        <v>3</v>
      </c>
      <c r="O6" s="15" t="s">
        <v>18</v>
      </c>
      <c r="P6" s="15" t="s">
        <v>7</v>
      </c>
      <c r="Q6" s="66"/>
      <c r="R6" s="66"/>
      <c r="S6" s="66"/>
      <c r="T6" s="66"/>
      <c r="U6" s="66"/>
      <c r="V6" s="66"/>
      <c r="W6" s="64"/>
      <c r="X6" s="64"/>
      <c r="Y6" s="38"/>
      <c r="Z6" s="38"/>
      <c r="AA6" s="14" t="s">
        <v>8</v>
      </c>
      <c r="AB6" s="14" t="s">
        <v>13</v>
      </c>
      <c r="AC6" s="38"/>
      <c r="AD6" s="38"/>
      <c r="AE6" s="38"/>
      <c r="AF6" s="29"/>
      <c r="AG6" s="29"/>
      <c r="AH6" s="30"/>
      <c r="AI6" s="28" t="s">
        <v>56</v>
      </c>
      <c r="AJ6" s="28" t="s">
        <v>57</v>
      </c>
      <c r="AK6" s="28" t="s">
        <v>58</v>
      </c>
      <c r="AL6" s="28" t="s">
        <v>56</v>
      </c>
      <c r="AM6" s="28" t="s">
        <v>57</v>
      </c>
      <c r="AN6" s="28" t="s">
        <v>58</v>
      </c>
    </row>
    <row r="7" spans="1:40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  <c r="Y7" s="7">
        <v>25</v>
      </c>
      <c r="Z7" s="7">
        <v>26</v>
      </c>
      <c r="AA7" s="7">
        <v>27</v>
      </c>
      <c r="AB7" s="7">
        <v>28</v>
      </c>
      <c r="AC7" s="7">
        <v>29</v>
      </c>
      <c r="AD7" s="7">
        <v>30</v>
      </c>
      <c r="AE7" s="7">
        <v>31</v>
      </c>
      <c r="AF7" s="7">
        <v>32</v>
      </c>
      <c r="AG7" s="7">
        <v>33</v>
      </c>
      <c r="AH7" s="7">
        <v>34</v>
      </c>
      <c r="AI7" s="7">
        <v>35</v>
      </c>
      <c r="AJ7" s="7">
        <v>36</v>
      </c>
      <c r="AK7" s="7">
        <v>37</v>
      </c>
      <c r="AL7" s="7">
        <v>38</v>
      </c>
      <c r="AM7" s="7">
        <v>39</v>
      </c>
      <c r="AN7" s="7">
        <v>40</v>
      </c>
    </row>
    <row r="8" spans="1:40" ht="18.75" customHeight="1" x14ac:dyDescent="0.25">
      <c r="A8" s="12">
        <v>1</v>
      </c>
      <c r="B8" s="16" t="s">
        <v>24</v>
      </c>
      <c r="C8" s="19">
        <v>190.26999999999995</v>
      </c>
      <c r="D8" s="19">
        <v>175.57804720121024</v>
      </c>
      <c r="E8" s="19">
        <v>14.691952798789714</v>
      </c>
      <c r="F8" s="19">
        <v>94.09</v>
      </c>
      <c r="G8" s="19">
        <v>86.824714674735247</v>
      </c>
      <c r="H8" s="19">
        <v>7.2652853252647436</v>
      </c>
      <c r="I8" s="20">
        <v>284.35999999999996</v>
      </c>
      <c r="J8" s="20">
        <v>262.40276187594549</v>
      </c>
      <c r="K8" s="20">
        <v>21.957238124054456</v>
      </c>
      <c r="L8" s="10">
        <v>2948.38</v>
      </c>
      <c r="M8" s="10">
        <v>3058.61</v>
      </c>
      <c r="N8" s="20">
        <v>848772.87749999994</v>
      </c>
      <c r="O8" s="20">
        <v>783233.74335839623</v>
      </c>
      <c r="P8" s="20">
        <v>65539.134141603616</v>
      </c>
      <c r="Q8" s="20">
        <v>1567.1000000000001</v>
      </c>
      <c r="R8" s="10">
        <v>1524.9</v>
      </c>
      <c r="S8" s="10">
        <v>0</v>
      </c>
      <c r="T8" s="10">
        <v>42.2</v>
      </c>
      <c r="U8" s="10">
        <v>0</v>
      </c>
      <c r="V8" s="10">
        <v>127.6</v>
      </c>
      <c r="W8" s="19">
        <v>0</v>
      </c>
      <c r="X8" s="19">
        <v>0</v>
      </c>
      <c r="Y8" s="19">
        <v>847007.99238687649</v>
      </c>
      <c r="Z8" s="19">
        <v>1764.885113123398</v>
      </c>
      <c r="AA8" s="13">
        <v>847574.46</v>
      </c>
      <c r="AB8" s="13"/>
      <c r="AC8" s="20">
        <v>-566.46761312347371</v>
      </c>
      <c r="AD8" s="20">
        <v>1764.8851131233953</v>
      </c>
      <c r="AE8" s="21">
        <f>AC8+AD8</f>
        <v>1198.4174999999216</v>
      </c>
      <c r="AF8" s="20">
        <v>-0.37147853178796886</v>
      </c>
      <c r="AG8" s="20">
        <v>41.821922111928792</v>
      </c>
      <c r="AH8" s="20">
        <v>23.696666666666662</v>
      </c>
      <c r="AI8" s="22">
        <v>-11.144355953639066</v>
      </c>
      <c r="AJ8" s="22">
        <v>-18.573926589398443</v>
      </c>
      <c r="AK8" s="22">
        <v>-26.003497225157819</v>
      </c>
      <c r="AL8" s="22">
        <v>1254.6576633578638</v>
      </c>
      <c r="AM8" s="22">
        <v>2091.0961055964394</v>
      </c>
      <c r="AN8" s="22">
        <v>2927.5345478350155</v>
      </c>
    </row>
    <row r="9" spans="1:40" ht="18.75" customHeight="1" x14ac:dyDescent="0.25">
      <c r="A9" s="12">
        <v>2</v>
      </c>
      <c r="B9" s="17" t="s">
        <v>25</v>
      </c>
      <c r="C9" s="19">
        <v>474.91600000000005</v>
      </c>
      <c r="D9" s="19">
        <v>436.08139811388327</v>
      </c>
      <c r="E9" s="19">
        <v>38.834601886116786</v>
      </c>
      <c r="F9" s="19">
        <v>235.589</v>
      </c>
      <c r="G9" s="19">
        <v>216.32453002268113</v>
      </c>
      <c r="H9" s="19">
        <v>19.264469977318853</v>
      </c>
      <c r="I9" s="20">
        <v>710.50500000000011</v>
      </c>
      <c r="J9" s="20">
        <v>652.4059281365644</v>
      </c>
      <c r="K9" s="20">
        <v>58.09907186343564</v>
      </c>
      <c r="L9" s="10">
        <v>2948.38</v>
      </c>
      <c r="M9" s="10">
        <v>3058.61</v>
      </c>
      <c r="N9" s="20">
        <v>2120807.7073700004</v>
      </c>
      <c r="O9" s="20">
        <v>1947386.0433436839</v>
      </c>
      <c r="P9" s="20">
        <v>173421.66402631626</v>
      </c>
      <c r="Q9" s="20">
        <v>4675.8999999999996</v>
      </c>
      <c r="R9" s="10">
        <v>4569</v>
      </c>
      <c r="S9" s="10">
        <v>46.2</v>
      </c>
      <c r="T9" s="10">
        <v>60.7</v>
      </c>
      <c r="U9" s="10">
        <v>0</v>
      </c>
      <c r="V9" s="10">
        <v>411</v>
      </c>
      <c r="W9" s="19">
        <v>21207.598281366343</v>
      </c>
      <c r="X9" s="19">
        <v>0</v>
      </c>
      <c r="Y9" s="19">
        <v>2097348.8430208401</v>
      </c>
      <c r="Z9" s="19">
        <v>2251.266067793882</v>
      </c>
      <c r="AA9" s="13">
        <v>1943465.82</v>
      </c>
      <c r="AB9" s="13"/>
      <c r="AC9" s="20">
        <v>153883.02302084002</v>
      </c>
      <c r="AD9" s="20">
        <v>2251.2660677938788</v>
      </c>
      <c r="AE9" s="21">
        <f t="shared" ref="AE9:AE27" si="0">AC9+AD9</f>
        <v>156134.2890886339</v>
      </c>
      <c r="AF9" s="20">
        <v>33.679803681514557</v>
      </c>
      <c r="AG9" s="20">
        <v>37.088403093803606</v>
      </c>
      <c r="AH9" s="20">
        <v>59.208750000000009</v>
      </c>
      <c r="AI9" s="22">
        <v>1010.3941104454367</v>
      </c>
      <c r="AJ9" s="22">
        <v>1683.9901840757279</v>
      </c>
      <c r="AK9" s="22">
        <v>2357.5862577060188</v>
      </c>
      <c r="AL9" s="22">
        <v>1112.6520928141081</v>
      </c>
      <c r="AM9" s="22">
        <v>1854.4201546901804</v>
      </c>
      <c r="AN9" s="22">
        <v>2596.1882165662523</v>
      </c>
    </row>
    <row r="10" spans="1:40" ht="18.75" customHeight="1" x14ac:dyDescent="0.25">
      <c r="A10" s="12">
        <v>3</v>
      </c>
      <c r="B10" s="16" t="s">
        <v>26</v>
      </c>
      <c r="C10" s="19">
        <v>294.34299999999996</v>
      </c>
      <c r="D10" s="19">
        <v>273.20130128060265</v>
      </c>
      <c r="E10" s="19">
        <v>21.141698719397311</v>
      </c>
      <c r="F10" s="19">
        <v>159.11700000000002</v>
      </c>
      <c r="G10" s="19">
        <v>147.68814429378534</v>
      </c>
      <c r="H10" s="19">
        <v>11.428855706214669</v>
      </c>
      <c r="I10" s="20">
        <v>453.46</v>
      </c>
      <c r="J10" s="20">
        <v>420.88944557438799</v>
      </c>
      <c r="K10" s="20">
        <v>32.570554425611981</v>
      </c>
      <c r="L10" s="10">
        <v>2948.38</v>
      </c>
      <c r="M10" s="10">
        <v>3058.61</v>
      </c>
      <c r="N10" s="20">
        <v>1354511.8617099999</v>
      </c>
      <c r="O10" s="20">
        <v>1257221.6876881181</v>
      </c>
      <c r="P10" s="20">
        <v>97290.174021881889</v>
      </c>
      <c r="Q10" s="20">
        <v>2505.8000000000002</v>
      </c>
      <c r="R10" s="10">
        <v>2464.3000000000002</v>
      </c>
      <c r="S10" s="10">
        <v>0</v>
      </c>
      <c r="T10" s="10">
        <v>41.5</v>
      </c>
      <c r="U10" s="10">
        <v>0</v>
      </c>
      <c r="V10" s="10">
        <v>190.7</v>
      </c>
      <c r="W10" s="19">
        <v>0</v>
      </c>
      <c r="X10" s="19">
        <v>0</v>
      </c>
      <c r="Y10" s="19">
        <v>1352900.582987872</v>
      </c>
      <c r="Z10" s="19">
        <v>1611.2787221279004</v>
      </c>
      <c r="AA10" s="13">
        <v>1104793.5900000001</v>
      </c>
      <c r="AB10" s="13"/>
      <c r="AC10" s="20">
        <v>248106.99298787187</v>
      </c>
      <c r="AD10" s="20">
        <v>1611.2787221279025</v>
      </c>
      <c r="AE10" s="21">
        <f t="shared" si="0"/>
        <v>249718.27170999977</v>
      </c>
      <c r="AF10" s="20">
        <v>100.68051494861496</v>
      </c>
      <c r="AG10" s="20">
        <v>38.825993304286804</v>
      </c>
      <c r="AH10" s="20">
        <v>37.788333333333334</v>
      </c>
      <c r="AI10" s="22">
        <v>3020.4154484584487</v>
      </c>
      <c r="AJ10" s="22">
        <v>5034.0257474307482</v>
      </c>
      <c r="AK10" s="22">
        <v>7047.6360464030467</v>
      </c>
      <c r="AL10" s="22">
        <v>1164.7797991286041</v>
      </c>
      <c r="AM10" s="22">
        <v>1941.2996652143402</v>
      </c>
      <c r="AN10" s="22">
        <v>2717.8195313000765</v>
      </c>
    </row>
    <row r="11" spans="1:40" ht="18.75" customHeight="1" x14ac:dyDescent="0.25">
      <c r="A11" s="12">
        <v>4</v>
      </c>
      <c r="B11" s="16" t="s">
        <v>27</v>
      </c>
      <c r="C11" s="19">
        <v>531.66399999999999</v>
      </c>
      <c r="D11" s="19">
        <v>495.44076061893202</v>
      </c>
      <c r="E11" s="19">
        <v>36.22323938106797</v>
      </c>
      <c r="F11" s="19">
        <v>282.51400000000001</v>
      </c>
      <c r="G11" s="19">
        <v>263.26580518052185</v>
      </c>
      <c r="H11" s="19">
        <v>19.248194819478165</v>
      </c>
      <c r="I11" s="20">
        <v>814.178</v>
      </c>
      <c r="J11" s="20">
        <v>758.70656579945387</v>
      </c>
      <c r="K11" s="20">
        <v>55.471434200546135</v>
      </c>
      <c r="L11" s="10">
        <v>2948.38</v>
      </c>
      <c r="M11" s="10">
        <v>3058.61</v>
      </c>
      <c r="N11" s="20">
        <v>2431647.6498600002</v>
      </c>
      <c r="O11" s="20">
        <v>2265975.0541768428</v>
      </c>
      <c r="P11" s="20">
        <v>165672.5956831573</v>
      </c>
      <c r="Q11" s="20">
        <v>4969.4000000000005</v>
      </c>
      <c r="R11" s="10">
        <v>4914.3</v>
      </c>
      <c r="S11" s="10">
        <v>0</v>
      </c>
      <c r="T11" s="10">
        <v>55.1</v>
      </c>
      <c r="U11" s="10">
        <v>0</v>
      </c>
      <c r="V11" s="10">
        <v>359.3</v>
      </c>
      <c r="W11" s="19">
        <v>0</v>
      </c>
      <c r="X11" s="19">
        <v>0</v>
      </c>
      <c r="Y11" s="19">
        <v>2429810.6956960885</v>
      </c>
      <c r="Z11" s="19">
        <v>1836.9541639115337</v>
      </c>
      <c r="AA11" s="13">
        <v>2093387.46</v>
      </c>
      <c r="AB11" s="13"/>
      <c r="AC11" s="20">
        <v>336423.23569608852</v>
      </c>
      <c r="AD11" s="20">
        <v>1836.9541639115319</v>
      </c>
      <c r="AE11" s="21">
        <f t="shared" si="0"/>
        <v>338260.18986000004</v>
      </c>
      <c r="AF11" s="20">
        <v>68.458017560199522</v>
      </c>
      <c r="AG11" s="20">
        <v>33.338551069174805</v>
      </c>
      <c r="AH11" s="20">
        <v>67.848166666666671</v>
      </c>
      <c r="AI11" s="22">
        <v>2053.7405268059856</v>
      </c>
      <c r="AJ11" s="22">
        <v>3422.9008780099762</v>
      </c>
      <c r="AK11" s="22">
        <v>4792.0612292139667</v>
      </c>
      <c r="AL11" s="22">
        <v>1000.1565320752442</v>
      </c>
      <c r="AM11" s="22">
        <v>1666.9275534587402</v>
      </c>
      <c r="AN11" s="22">
        <v>2333.6985748422362</v>
      </c>
    </row>
    <row r="12" spans="1:40" ht="18.75" customHeight="1" x14ac:dyDescent="0.25">
      <c r="A12" s="12">
        <v>5</v>
      </c>
      <c r="B12" s="17" t="s">
        <v>28</v>
      </c>
      <c r="C12" s="19">
        <v>295.00899999999996</v>
      </c>
      <c r="D12" s="19">
        <v>271.40688031907001</v>
      </c>
      <c r="E12" s="19">
        <v>23.602119680929945</v>
      </c>
      <c r="F12" s="19">
        <v>160.65899999999999</v>
      </c>
      <c r="G12" s="19">
        <v>147.80551774753138</v>
      </c>
      <c r="H12" s="19">
        <v>12.853482252468638</v>
      </c>
      <c r="I12" s="20">
        <v>455.66799999999995</v>
      </c>
      <c r="J12" s="20">
        <v>419.21239806660139</v>
      </c>
      <c r="K12" s="20">
        <v>36.455601933398583</v>
      </c>
      <c r="L12" s="10">
        <v>2948.38</v>
      </c>
      <c r="M12" s="10">
        <v>3058.61</v>
      </c>
      <c r="N12" s="20">
        <v>1361191.85941</v>
      </c>
      <c r="O12" s="20">
        <v>1252290.0524329166</v>
      </c>
      <c r="P12" s="20">
        <v>108901.80697708334</v>
      </c>
      <c r="Q12" s="20">
        <v>3102.5</v>
      </c>
      <c r="R12" s="10">
        <v>3052</v>
      </c>
      <c r="S12" s="10">
        <v>50.5</v>
      </c>
      <c r="T12" s="10">
        <v>0</v>
      </c>
      <c r="U12" s="10">
        <v>0</v>
      </c>
      <c r="V12" s="10">
        <v>269.8</v>
      </c>
      <c r="W12" s="19">
        <v>22156.386430364226</v>
      </c>
      <c r="X12" s="19">
        <v>0</v>
      </c>
      <c r="Y12" s="19">
        <v>1339035.4729796357</v>
      </c>
      <c r="Z12" s="19">
        <v>0</v>
      </c>
      <c r="AA12" s="13">
        <v>1271354.6399999999</v>
      </c>
      <c r="AB12" s="13"/>
      <c r="AC12" s="20">
        <v>67680.832979635801</v>
      </c>
      <c r="AD12" s="20">
        <v>0</v>
      </c>
      <c r="AE12" s="21">
        <f t="shared" si="0"/>
        <v>67680.832979635801</v>
      </c>
      <c r="AF12" s="20">
        <v>22.175895471702425</v>
      </c>
      <c r="AG12" s="23" t="e">
        <v>#DIV/0!</v>
      </c>
      <c r="AH12" s="20">
        <v>37.972333333333331</v>
      </c>
      <c r="AI12" s="22">
        <v>665.2768641510728</v>
      </c>
      <c r="AJ12" s="22">
        <v>1108.7947735851212</v>
      </c>
      <c r="AK12" s="22">
        <v>1552.3126830191698</v>
      </c>
      <c r="AL12" s="26" t="e">
        <v>#DIV/0!</v>
      </c>
      <c r="AM12" s="26" t="e">
        <v>#DIV/0!</v>
      </c>
      <c r="AN12" s="26" t="e">
        <v>#DIV/0!</v>
      </c>
    </row>
    <row r="13" spans="1:40" ht="18.75" customHeight="1" x14ac:dyDescent="0.25">
      <c r="A13" s="12">
        <v>6</v>
      </c>
      <c r="B13" s="16" t="s">
        <v>29</v>
      </c>
      <c r="C13" s="19">
        <v>215.541</v>
      </c>
      <c r="D13" s="19">
        <v>197.60592508954309</v>
      </c>
      <c r="E13" s="19">
        <v>17.935074910456905</v>
      </c>
      <c r="F13" s="19">
        <v>120.90899999999999</v>
      </c>
      <c r="G13" s="19">
        <v>110.84821354940161</v>
      </c>
      <c r="H13" s="19">
        <v>10.060786450598401</v>
      </c>
      <c r="I13" s="20">
        <v>336.45</v>
      </c>
      <c r="J13" s="20">
        <v>308.4541386389447</v>
      </c>
      <c r="K13" s="20">
        <v>27.995861361055304</v>
      </c>
      <c r="L13" s="10">
        <v>2948.38</v>
      </c>
      <c r="M13" s="10">
        <v>3058.61</v>
      </c>
      <c r="N13" s="20">
        <v>1005310.2500700001</v>
      </c>
      <c r="O13" s="20">
        <v>921658.81185984239</v>
      </c>
      <c r="P13" s="20">
        <v>83651.438210157707</v>
      </c>
      <c r="Q13" s="20">
        <v>2171.3000000000002</v>
      </c>
      <c r="R13" s="10">
        <v>1730.97</v>
      </c>
      <c r="S13" s="10">
        <v>367.93</v>
      </c>
      <c r="T13" s="10">
        <v>72.400000000000006</v>
      </c>
      <c r="U13" s="10">
        <v>0</v>
      </c>
      <c r="V13" s="10">
        <v>190.5</v>
      </c>
      <c r="W13" s="19">
        <v>175738.5013290286</v>
      </c>
      <c r="X13" s="19">
        <v>0</v>
      </c>
      <c r="Y13" s="19">
        <v>826782.46852800436</v>
      </c>
      <c r="Z13" s="19">
        <v>2789.2802129670777</v>
      </c>
      <c r="AA13" s="13">
        <v>629774.46</v>
      </c>
      <c r="AB13" s="13"/>
      <c r="AC13" s="20">
        <v>197008.0085280044</v>
      </c>
      <c r="AD13" s="20">
        <v>2789.2802129670786</v>
      </c>
      <c r="AE13" s="21">
        <f t="shared" si="0"/>
        <v>199797.28874097147</v>
      </c>
      <c r="AF13" s="20">
        <v>113.81364698868519</v>
      </c>
      <c r="AG13" s="20">
        <v>38.525969792362957</v>
      </c>
      <c r="AH13" s="20">
        <v>28.037499999999998</v>
      </c>
      <c r="AI13" s="22">
        <v>3414.4094096605559</v>
      </c>
      <c r="AJ13" s="22">
        <v>5690.6823494342598</v>
      </c>
      <c r="AK13" s="22">
        <v>7966.9552892079637</v>
      </c>
      <c r="AL13" s="22">
        <v>1155.7790937708887</v>
      </c>
      <c r="AM13" s="22">
        <v>1926.2984896181479</v>
      </c>
      <c r="AN13" s="22">
        <v>2696.817885465407</v>
      </c>
    </row>
    <row r="14" spans="1:40" ht="18.75" customHeight="1" x14ac:dyDescent="0.25">
      <c r="A14" s="12">
        <v>7</v>
      </c>
      <c r="B14" s="16" t="s">
        <v>30</v>
      </c>
      <c r="C14" s="19">
        <v>368.18000000000006</v>
      </c>
      <c r="D14" s="19">
        <v>276.62987741642581</v>
      </c>
      <c r="E14" s="19">
        <v>91.55012258357425</v>
      </c>
      <c r="F14" s="19">
        <v>205.38</v>
      </c>
      <c r="G14" s="19">
        <v>154.31105498339269</v>
      </c>
      <c r="H14" s="19">
        <v>51.068945016607287</v>
      </c>
      <c r="I14" s="20">
        <v>573.56000000000006</v>
      </c>
      <c r="J14" s="20">
        <v>430.94093239981851</v>
      </c>
      <c r="K14" s="20">
        <v>142.61906760018155</v>
      </c>
      <c r="L14" s="10">
        <v>2948.38</v>
      </c>
      <c r="M14" s="10">
        <v>3058.61</v>
      </c>
      <c r="N14" s="20">
        <v>1713711.8702000002</v>
      </c>
      <c r="O14" s="20">
        <v>1287587.3338597962</v>
      </c>
      <c r="P14" s="20">
        <v>426124.53634020389</v>
      </c>
      <c r="Q14" s="20">
        <v>3144.3</v>
      </c>
      <c r="R14" s="10">
        <v>3144.3</v>
      </c>
      <c r="S14" s="10">
        <v>0</v>
      </c>
      <c r="T14" s="10">
        <v>0</v>
      </c>
      <c r="U14" s="10">
        <v>0</v>
      </c>
      <c r="V14" s="10">
        <v>1040.5999999999999</v>
      </c>
      <c r="W14" s="19">
        <v>0</v>
      </c>
      <c r="X14" s="19">
        <v>0</v>
      </c>
      <c r="Y14" s="19">
        <v>1713711.8702</v>
      </c>
      <c r="Z14" s="19">
        <v>0</v>
      </c>
      <c r="AA14" s="13">
        <v>1747402.86</v>
      </c>
      <c r="AB14" s="13"/>
      <c r="AC14" s="20">
        <v>-33690.989800000098</v>
      </c>
      <c r="AD14" s="20">
        <v>0</v>
      </c>
      <c r="AE14" s="21">
        <f t="shared" si="0"/>
        <v>-33690.989800000098</v>
      </c>
      <c r="AF14" s="20">
        <v>-10.714941258785769</v>
      </c>
      <c r="AG14" s="23" t="e">
        <v>#DIV/0!</v>
      </c>
      <c r="AH14" s="20">
        <v>47.796666666666674</v>
      </c>
      <c r="AI14" s="22">
        <v>-321.4482377635731</v>
      </c>
      <c r="AJ14" s="22">
        <v>-535.74706293928841</v>
      </c>
      <c r="AK14" s="22">
        <v>-750.04588811500389</v>
      </c>
      <c r="AL14" s="26" t="e">
        <v>#DIV/0!</v>
      </c>
      <c r="AM14" s="26" t="e">
        <v>#DIV/0!</v>
      </c>
      <c r="AN14" s="26" t="e">
        <v>#DIV/0!</v>
      </c>
    </row>
    <row r="15" spans="1:40" ht="18.75" customHeight="1" x14ac:dyDescent="0.25">
      <c r="A15" s="12">
        <v>8</v>
      </c>
      <c r="B15" s="17" t="s">
        <v>31</v>
      </c>
      <c r="C15" s="19">
        <v>83.567999999999998</v>
      </c>
      <c r="D15" s="19">
        <v>74.974484115191387</v>
      </c>
      <c r="E15" s="19">
        <v>8.5935158848086104</v>
      </c>
      <c r="F15" s="19">
        <v>42.388999999999996</v>
      </c>
      <c r="G15" s="19">
        <v>38.030028326139764</v>
      </c>
      <c r="H15" s="19">
        <v>4.3589716738602355</v>
      </c>
      <c r="I15" s="20">
        <v>125.95699999999999</v>
      </c>
      <c r="J15" s="20">
        <v>113.00451244133114</v>
      </c>
      <c r="K15" s="20">
        <v>12.952487558668846</v>
      </c>
      <c r="L15" s="10">
        <v>2948.38</v>
      </c>
      <c r="M15" s="10">
        <v>3058.61</v>
      </c>
      <c r="N15" s="20">
        <v>376041.63913000003</v>
      </c>
      <c r="O15" s="20">
        <v>337372.29441416234</v>
      </c>
      <c r="P15" s="20">
        <v>38669.344715837666</v>
      </c>
      <c r="Q15" s="20">
        <v>448.43</v>
      </c>
      <c r="R15" s="10">
        <v>380.39</v>
      </c>
      <c r="S15" s="10">
        <v>0</v>
      </c>
      <c r="T15" s="10">
        <v>68.040000000000006</v>
      </c>
      <c r="U15" s="10">
        <v>0</v>
      </c>
      <c r="V15" s="10">
        <v>43.6</v>
      </c>
      <c r="W15" s="19">
        <v>0</v>
      </c>
      <c r="X15" s="19">
        <v>0</v>
      </c>
      <c r="Y15" s="19">
        <v>370174.36393773905</v>
      </c>
      <c r="Z15" s="19">
        <v>5867.2751922609896</v>
      </c>
      <c r="AA15" s="13">
        <v>268447.74</v>
      </c>
      <c r="AB15" s="13"/>
      <c r="AC15" s="20">
        <v>101726.62393773906</v>
      </c>
      <c r="AD15" s="20">
        <v>5867.2751922609878</v>
      </c>
      <c r="AE15" s="21">
        <f t="shared" si="0"/>
        <v>107593.89913000005</v>
      </c>
      <c r="AF15" s="20">
        <v>267.42717720691672</v>
      </c>
      <c r="AG15" s="20">
        <v>86.232733572324918</v>
      </c>
      <c r="AH15" s="20">
        <v>10.496416666666667</v>
      </c>
      <c r="AI15" s="22">
        <v>8022.8153162075014</v>
      </c>
      <c r="AJ15" s="22">
        <v>13371.358860345836</v>
      </c>
      <c r="AK15" s="22">
        <v>18719.902404484172</v>
      </c>
      <c r="AL15" s="22">
        <v>2586.9820071697477</v>
      </c>
      <c r="AM15" s="22">
        <v>4311.6366786162462</v>
      </c>
      <c r="AN15" s="22">
        <v>6036.2913500627446</v>
      </c>
    </row>
    <row r="16" spans="1:40" ht="18.75" customHeight="1" x14ac:dyDescent="0.25">
      <c r="A16" s="12">
        <v>9</v>
      </c>
      <c r="B16" s="17" t="s">
        <v>32</v>
      </c>
      <c r="C16" s="19">
        <v>227.21999999999997</v>
      </c>
      <c r="D16" s="19">
        <v>202.87480736636707</v>
      </c>
      <c r="E16" s="19">
        <v>24.345192633632905</v>
      </c>
      <c r="F16" s="19">
        <v>125.09</v>
      </c>
      <c r="G16" s="19">
        <v>111.68739395061553</v>
      </c>
      <c r="H16" s="19">
        <v>13.402606049384461</v>
      </c>
      <c r="I16" s="20">
        <v>352.30999999999995</v>
      </c>
      <c r="J16" s="20">
        <v>314.56220131698262</v>
      </c>
      <c r="K16" s="20">
        <v>37.747798683017365</v>
      </c>
      <c r="L16" s="10">
        <v>2948.38</v>
      </c>
      <c r="M16" s="10">
        <v>3058.61</v>
      </c>
      <c r="N16" s="20">
        <v>1052532.4284999999</v>
      </c>
      <c r="O16" s="20">
        <v>939760.2045541415</v>
      </c>
      <c r="P16" s="20">
        <v>112772.22394585839</v>
      </c>
      <c r="Q16" s="20">
        <v>3911.2000000000003</v>
      </c>
      <c r="R16" s="10">
        <v>3761.3</v>
      </c>
      <c r="S16" s="10">
        <v>0</v>
      </c>
      <c r="T16" s="10">
        <v>149.9</v>
      </c>
      <c r="U16" s="10">
        <v>0</v>
      </c>
      <c r="V16" s="10">
        <v>451.36</v>
      </c>
      <c r="W16" s="19">
        <v>0</v>
      </c>
      <c r="X16" s="19">
        <v>0</v>
      </c>
      <c r="Y16" s="19">
        <v>1048210.3390211995</v>
      </c>
      <c r="Z16" s="19">
        <v>4322.0894788004134</v>
      </c>
      <c r="AA16" s="13">
        <v>896182.84</v>
      </c>
      <c r="AB16" s="13"/>
      <c r="AC16" s="20">
        <v>152027.49902119953</v>
      </c>
      <c r="AD16" s="20">
        <v>4322.0894788004125</v>
      </c>
      <c r="AE16" s="21">
        <f t="shared" si="0"/>
        <v>156349.58849999995</v>
      </c>
      <c r="AF16" s="20">
        <v>40.418870874750624</v>
      </c>
      <c r="AG16" s="20">
        <v>28.833151959976068</v>
      </c>
      <c r="AH16" s="20">
        <v>29.359166666666663</v>
      </c>
      <c r="AI16" s="22">
        <v>1212.5661262425187</v>
      </c>
      <c r="AJ16" s="22">
        <v>2020.9435437375312</v>
      </c>
      <c r="AK16" s="22">
        <v>2829.3209612325436</v>
      </c>
      <c r="AL16" s="22">
        <v>864.994558799282</v>
      </c>
      <c r="AM16" s="22">
        <v>1441.6575979988033</v>
      </c>
      <c r="AN16" s="22">
        <v>2018.3206371983247</v>
      </c>
    </row>
    <row r="17" spans="1:40" ht="18.75" customHeight="1" x14ac:dyDescent="0.25">
      <c r="A17" s="12">
        <v>10</v>
      </c>
      <c r="B17" s="17" t="s">
        <v>33</v>
      </c>
      <c r="C17" s="19">
        <v>283.62799999999999</v>
      </c>
      <c r="D17" s="19">
        <v>260.25009612275488</v>
      </c>
      <c r="E17" s="19">
        <v>23.377903877245103</v>
      </c>
      <c r="F17" s="19">
        <v>144.42199999999997</v>
      </c>
      <c r="G17" s="19">
        <v>132.51808489373585</v>
      </c>
      <c r="H17" s="19">
        <v>11.903915106264151</v>
      </c>
      <c r="I17" s="20">
        <v>428.04999999999995</v>
      </c>
      <c r="J17" s="20">
        <v>392.76818101649076</v>
      </c>
      <c r="K17" s="20">
        <v>35.281818983509254</v>
      </c>
      <c r="L17" s="10">
        <v>2948.38</v>
      </c>
      <c r="M17" s="10">
        <v>3058.61</v>
      </c>
      <c r="N17" s="20">
        <v>1277973.69606</v>
      </c>
      <c r="O17" s="20">
        <v>1172637.3180432376</v>
      </c>
      <c r="P17" s="20">
        <v>105336.37801676251</v>
      </c>
      <c r="Q17" s="20">
        <v>3121.5</v>
      </c>
      <c r="R17" s="10">
        <v>3121.5</v>
      </c>
      <c r="S17" s="10">
        <v>0</v>
      </c>
      <c r="T17" s="10">
        <v>0</v>
      </c>
      <c r="U17" s="10">
        <v>0</v>
      </c>
      <c r="V17" s="10">
        <v>280.39999999999998</v>
      </c>
      <c r="W17" s="19">
        <v>0</v>
      </c>
      <c r="X17" s="19">
        <v>0</v>
      </c>
      <c r="Y17" s="19">
        <v>1277973.69606</v>
      </c>
      <c r="Z17" s="19">
        <v>0</v>
      </c>
      <c r="AA17" s="13">
        <v>1245249.03</v>
      </c>
      <c r="AB17" s="13"/>
      <c r="AC17" s="20">
        <v>32724.66605999996</v>
      </c>
      <c r="AD17" s="20">
        <v>0</v>
      </c>
      <c r="AE17" s="21">
        <f t="shared" si="0"/>
        <v>32724.66605999996</v>
      </c>
      <c r="AF17" s="20">
        <v>10.483634810187397</v>
      </c>
      <c r="AG17" s="23" t="e">
        <v>#DIV/0!</v>
      </c>
      <c r="AH17" s="20">
        <v>35.670833333333327</v>
      </c>
      <c r="AI17" s="22">
        <v>314.5090443056219</v>
      </c>
      <c r="AJ17" s="22">
        <v>524.18174050936977</v>
      </c>
      <c r="AK17" s="22">
        <v>733.85443671311782</v>
      </c>
      <c r="AL17" s="26" t="e">
        <v>#DIV/0!</v>
      </c>
      <c r="AM17" s="26" t="e">
        <v>#DIV/0!</v>
      </c>
      <c r="AN17" s="26" t="e">
        <v>#DIV/0!</v>
      </c>
    </row>
    <row r="18" spans="1:40" ht="18.75" customHeight="1" x14ac:dyDescent="0.25">
      <c r="A18" s="12">
        <v>11</v>
      </c>
      <c r="B18" s="17" t="s">
        <v>34</v>
      </c>
      <c r="C18" s="19">
        <v>281.16999999999996</v>
      </c>
      <c r="D18" s="19">
        <v>240.70375169239097</v>
      </c>
      <c r="E18" s="19">
        <v>40.466248307608993</v>
      </c>
      <c r="F18" s="19">
        <v>145.423</v>
      </c>
      <c r="G18" s="19">
        <v>124.49358637963715</v>
      </c>
      <c r="H18" s="19">
        <v>20.929413620362848</v>
      </c>
      <c r="I18" s="20">
        <v>426.59299999999996</v>
      </c>
      <c r="J18" s="20">
        <v>365.19733807202812</v>
      </c>
      <c r="K18" s="20">
        <v>61.395661927971844</v>
      </c>
      <c r="L18" s="10">
        <v>2948.38</v>
      </c>
      <c r="M18" s="10">
        <v>3058.61</v>
      </c>
      <c r="N18" s="20">
        <v>1273788.24663</v>
      </c>
      <c r="O18" s="20">
        <v>1090463.4556514337</v>
      </c>
      <c r="P18" s="20">
        <v>183324.79097856622</v>
      </c>
      <c r="Q18" s="20">
        <v>3161.5</v>
      </c>
      <c r="R18" s="10">
        <v>3161.5</v>
      </c>
      <c r="S18" s="10">
        <v>0</v>
      </c>
      <c r="T18" s="10">
        <v>0</v>
      </c>
      <c r="U18" s="10">
        <v>0</v>
      </c>
      <c r="V18" s="10">
        <v>531.5</v>
      </c>
      <c r="W18" s="19">
        <v>0</v>
      </c>
      <c r="X18" s="19">
        <v>0</v>
      </c>
      <c r="Y18" s="19">
        <v>1273788.24663</v>
      </c>
      <c r="Z18" s="19">
        <v>0</v>
      </c>
      <c r="AA18" s="13">
        <v>1082759.95</v>
      </c>
      <c r="AB18" s="13"/>
      <c r="AC18" s="20">
        <v>191028.29663</v>
      </c>
      <c r="AD18" s="20">
        <v>0</v>
      </c>
      <c r="AE18" s="21">
        <f t="shared" si="0"/>
        <v>191028.29663</v>
      </c>
      <c r="AF18" s="20">
        <v>60.423310653170965</v>
      </c>
      <c r="AG18" s="23" t="e">
        <v>#DIV/0!</v>
      </c>
      <c r="AH18" s="20">
        <v>35.549416666666666</v>
      </c>
      <c r="AI18" s="22">
        <v>1812.6993195951291</v>
      </c>
      <c r="AJ18" s="22">
        <v>3021.1655326585483</v>
      </c>
      <c r="AK18" s="22">
        <v>4229.6317457219675</v>
      </c>
      <c r="AL18" s="26" t="e">
        <v>#DIV/0!</v>
      </c>
      <c r="AM18" s="26" t="e">
        <v>#DIV/0!</v>
      </c>
      <c r="AN18" s="26" t="e">
        <v>#DIV/0!</v>
      </c>
    </row>
    <row r="19" spans="1:40" ht="18.75" customHeight="1" x14ac:dyDescent="0.25">
      <c r="A19" s="12">
        <v>12</v>
      </c>
      <c r="B19" s="17" t="s">
        <v>35</v>
      </c>
      <c r="C19" s="19">
        <v>454.20399999999995</v>
      </c>
      <c r="D19" s="19">
        <v>406.35971166409746</v>
      </c>
      <c r="E19" s="19">
        <v>47.84428833590249</v>
      </c>
      <c r="F19" s="19">
        <v>230.89499999999998</v>
      </c>
      <c r="G19" s="19">
        <v>206.573314247963</v>
      </c>
      <c r="H19" s="19">
        <v>24.321685752036995</v>
      </c>
      <c r="I19" s="20">
        <v>685.09899999999993</v>
      </c>
      <c r="J19" s="20">
        <v>612.93302591206043</v>
      </c>
      <c r="K19" s="20">
        <v>72.165974087939489</v>
      </c>
      <c r="L19" s="10">
        <v>2948.38</v>
      </c>
      <c r="M19" s="10">
        <v>3058.61</v>
      </c>
      <c r="N19" s="20">
        <v>2045383.74547</v>
      </c>
      <c r="O19" s="20">
        <v>1829930.0513681539</v>
      </c>
      <c r="P19" s="20">
        <v>215453.69410184608</v>
      </c>
      <c r="Q19" s="20">
        <v>5117.3</v>
      </c>
      <c r="R19" s="10">
        <v>4875.2</v>
      </c>
      <c r="S19" s="10">
        <v>0</v>
      </c>
      <c r="T19" s="10">
        <v>242.1</v>
      </c>
      <c r="U19" s="10">
        <v>0</v>
      </c>
      <c r="V19" s="10">
        <v>574</v>
      </c>
      <c r="W19" s="19">
        <v>0</v>
      </c>
      <c r="X19" s="19">
        <v>0</v>
      </c>
      <c r="Y19" s="19">
        <v>2035190.6085927293</v>
      </c>
      <c r="Z19" s="19">
        <v>10193.136877270619</v>
      </c>
      <c r="AA19" s="13">
        <v>1764433.17</v>
      </c>
      <c r="AB19" s="13"/>
      <c r="AC19" s="20">
        <v>270757.43859272939</v>
      </c>
      <c r="AD19" s="20">
        <v>10193.136877270619</v>
      </c>
      <c r="AE19" s="21">
        <f t="shared" si="0"/>
        <v>280950.57547000004</v>
      </c>
      <c r="AF19" s="20">
        <v>55.537708933526709</v>
      </c>
      <c r="AG19" s="20">
        <v>42.103002384430482</v>
      </c>
      <c r="AH19" s="20">
        <v>57.091583333333325</v>
      </c>
      <c r="AI19" s="22">
        <v>1666.1312680058013</v>
      </c>
      <c r="AJ19" s="22">
        <v>2776.8854466763355</v>
      </c>
      <c r="AK19" s="22">
        <v>3887.6396253468697</v>
      </c>
      <c r="AL19" s="22">
        <v>1263.0900715329144</v>
      </c>
      <c r="AM19" s="22">
        <v>2105.1501192215242</v>
      </c>
      <c r="AN19" s="22">
        <v>2947.2101669101339</v>
      </c>
    </row>
    <row r="20" spans="1:40" ht="18.75" customHeight="1" x14ac:dyDescent="0.25">
      <c r="A20" s="12">
        <v>13</v>
      </c>
      <c r="B20" s="16" t="s">
        <v>36</v>
      </c>
      <c r="C20" s="19">
        <v>208.46799999999999</v>
      </c>
      <c r="D20" s="19">
        <v>196.28242753820129</v>
      </c>
      <c r="E20" s="19">
        <v>12.185572461798699</v>
      </c>
      <c r="F20" s="19">
        <v>107.84399999999999</v>
      </c>
      <c r="G20" s="19">
        <v>101.54019856970748</v>
      </c>
      <c r="H20" s="19">
        <v>6.3038014302925092</v>
      </c>
      <c r="I20" s="20">
        <v>316.31200000000001</v>
      </c>
      <c r="J20" s="20">
        <v>297.82262610790877</v>
      </c>
      <c r="K20" s="20">
        <v>18.489373892091209</v>
      </c>
      <c r="L20" s="10">
        <v>2948.38</v>
      </c>
      <c r="M20" s="10">
        <v>3058.61</v>
      </c>
      <c r="N20" s="20">
        <v>944495.61868000007</v>
      </c>
      <c r="O20" s="20">
        <v>889287.05045237497</v>
      </c>
      <c r="P20" s="20">
        <v>55208.568227625023</v>
      </c>
      <c r="Q20" s="20">
        <v>2321.1299999999997</v>
      </c>
      <c r="R20" s="10">
        <v>2200.14</v>
      </c>
      <c r="S20" s="10">
        <v>120.99</v>
      </c>
      <c r="T20" s="10">
        <v>0</v>
      </c>
      <c r="U20" s="10">
        <v>0</v>
      </c>
      <c r="V20" s="10">
        <v>144.1</v>
      </c>
      <c r="W20" s="19">
        <v>49232.281218239921</v>
      </c>
      <c r="X20" s="19">
        <v>0</v>
      </c>
      <c r="Y20" s="19">
        <v>895263.33746176003</v>
      </c>
      <c r="Z20" s="19">
        <v>0</v>
      </c>
      <c r="AA20" s="13">
        <v>1289061.78</v>
      </c>
      <c r="AB20" s="13"/>
      <c r="AC20" s="20">
        <v>-393798.44253823999</v>
      </c>
      <c r="AD20" s="20">
        <v>0</v>
      </c>
      <c r="AE20" s="21">
        <f t="shared" si="0"/>
        <v>-393798.44253823999</v>
      </c>
      <c r="AF20" s="20">
        <v>-178.98790192362304</v>
      </c>
      <c r="AG20" s="23" t="e">
        <v>#DIV/0!</v>
      </c>
      <c r="AH20" s="20">
        <v>26.359333333333336</v>
      </c>
      <c r="AI20" s="22">
        <v>-5369.6370577086909</v>
      </c>
      <c r="AJ20" s="22">
        <v>-8949.3950961811515</v>
      </c>
      <c r="AK20" s="22">
        <v>-12529.153134653612</v>
      </c>
      <c r="AL20" s="26" t="e">
        <v>#DIV/0!</v>
      </c>
      <c r="AM20" s="26" t="e">
        <v>#DIV/0!</v>
      </c>
      <c r="AN20" s="26" t="e">
        <v>#DIV/0!</v>
      </c>
    </row>
    <row r="21" spans="1:40" ht="18.75" customHeight="1" x14ac:dyDescent="0.25">
      <c r="A21" s="12">
        <v>14</v>
      </c>
      <c r="B21" s="17" t="s">
        <v>37</v>
      </c>
      <c r="C21" s="19">
        <v>411.33600000000001</v>
      </c>
      <c r="D21" s="19">
        <v>376.57437841168138</v>
      </c>
      <c r="E21" s="19">
        <v>34.761621588318633</v>
      </c>
      <c r="F21" s="19">
        <v>243.416</v>
      </c>
      <c r="G21" s="19">
        <v>222.84514094428357</v>
      </c>
      <c r="H21" s="19">
        <v>20.57085905571644</v>
      </c>
      <c r="I21" s="20">
        <v>654.75199999999995</v>
      </c>
      <c r="J21" s="20">
        <v>599.41951935596489</v>
      </c>
      <c r="K21" s="20">
        <v>55.332480644035073</v>
      </c>
      <c r="L21" s="10">
        <v>2948.38</v>
      </c>
      <c r="M21" s="10">
        <v>3058.61</v>
      </c>
      <c r="N21" s="20">
        <v>1957289.44744</v>
      </c>
      <c r="O21" s="20">
        <v>1791880.7423650285</v>
      </c>
      <c r="P21" s="20">
        <v>165408.70507497177</v>
      </c>
      <c r="Q21" s="20">
        <v>4457.8</v>
      </c>
      <c r="R21" s="10">
        <v>4281.7</v>
      </c>
      <c r="S21" s="10">
        <v>176.1</v>
      </c>
      <c r="T21" s="10">
        <v>0</v>
      </c>
      <c r="U21" s="10">
        <v>0</v>
      </c>
      <c r="V21" s="10">
        <v>411.5</v>
      </c>
      <c r="W21" s="19">
        <v>77320.353469016991</v>
      </c>
      <c r="X21" s="19">
        <v>0</v>
      </c>
      <c r="Y21" s="19">
        <v>1879969.0939709833</v>
      </c>
      <c r="Z21" s="19">
        <v>0</v>
      </c>
      <c r="AA21" s="13">
        <v>1839794.22</v>
      </c>
      <c r="AB21" s="13"/>
      <c r="AC21" s="20">
        <v>40174.873970983317</v>
      </c>
      <c r="AD21" s="20">
        <v>0</v>
      </c>
      <c r="AE21" s="21">
        <f t="shared" si="0"/>
        <v>40174.873970983317</v>
      </c>
      <c r="AF21" s="20">
        <v>9.3829259338541515</v>
      </c>
      <c r="AG21" s="23" t="e">
        <v>#DIV/0!</v>
      </c>
      <c r="AH21" s="20">
        <v>54.562666666666665</v>
      </c>
      <c r="AI21" s="22">
        <v>281.48777801562454</v>
      </c>
      <c r="AJ21" s="22">
        <v>469.14629669270755</v>
      </c>
      <c r="AK21" s="22">
        <v>656.80481536979062</v>
      </c>
      <c r="AL21" s="26" t="e">
        <v>#DIV/0!</v>
      </c>
      <c r="AM21" s="26" t="e">
        <v>#DIV/0!</v>
      </c>
      <c r="AN21" s="26" t="e">
        <v>#DIV/0!</v>
      </c>
    </row>
    <row r="22" spans="1:40" ht="18.75" customHeight="1" x14ac:dyDescent="0.25">
      <c r="A22" s="12">
        <v>15</v>
      </c>
      <c r="B22" s="17" t="s">
        <v>38</v>
      </c>
      <c r="C22" s="19">
        <v>211.774</v>
      </c>
      <c r="D22" s="19">
        <v>196.39621991701244</v>
      </c>
      <c r="E22" s="19">
        <v>15.377780082987556</v>
      </c>
      <c r="F22" s="19">
        <v>110.124</v>
      </c>
      <c r="G22" s="19">
        <v>102.12744398340249</v>
      </c>
      <c r="H22" s="19">
        <v>7.9965560165975091</v>
      </c>
      <c r="I22" s="20">
        <v>321.89800000000002</v>
      </c>
      <c r="J22" s="20">
        <v>298.52366390041493</v>
      </c>
      <c r="K22" s="20">
        <v>23.374336099585065</v>
      </c>
      <c r="L22" s="10">
        <v>2948.38</v>
      </c>
      <c r="M22" s="10">
        <v>3058.61</v>
      </c>
      <c r="N22" s="20">
        <v>961216.59376000008</v>
      </c>
      <c r="O22" s="20">
        <v>891418.70832099591</v>
      </c>
      <c r="P22" s="20">
        <v>69797.885439004167</v>
      </c>
      <c r="Q22" s="20">
        <v>1925.4</v>
      </c>
      <c r="R22" s="10">
        <v>1877.4</v>
      </c>
      <c r="S22" s="10">
        <v>0</v>
      </c>
      <c r="T22" s="10">
        <v>48</v>
      </c>
      <c r="U22" s="10">
        <v>0</v>
      </c>
      <c r="V22" s="10">
        <v>147</v>
      </c>
      <c r="W22" s="19">
        <v>0</v>
      </c>
      <c r="X22" s="19">
        <v>0</v>
      </c>
      <c r="Y22" s="19">
        <v>959476.54052375187</v>
      </c>
      <c r="Z22" s="19">
        <v>1740.0532362481561</v>
      </c>
      <c r="AA22" s="13">
        <v>1347057.18</v>
      </c>
      <c r="AB22" s="13"/>
      <c r="AC22" s="20">
        <v>-387580.63947624806</v>
      </c>
      <c r="AD22" s="20">
        <v>1740.0532362481561</v>
      </c>
      <c r="AE22" s="21">
        <f t="shared" si="0"/>
        <v>-385840.58623999992</v>
      </c>
      <c r="AF22" s="20">
        <v>-206.44542424429957</v>
      </c>
      <c r="AG22" s="20">
        <v>36.251109088503249</v>
      </c>
      <c r="AH22" s="20">
        <v>26.824833333333334</v>
      </c>
      <c r="AI22" s="22">
        <v>-6193.3627273289876</v>
      </c>
      <c r="AJ22" s="22">
        <v>-10322.271212214979</v>
      </c>
      <c r="AK22" s="22">
        <v>-14451.17969710097</v>
      </c>
      <c r="AL22" s="22">
        <v>1087.5332726550976</v>
      </c>
      <c r="AM22" s="22">
        <v>1812.5554544251625</v>
      </c>
      <c r="AN22" s="22">
        <v>2537.5776361952276</v>
      </c>
    </row>
    <row r="23" spans="1:40" ht="18.75" customHeight="1" x14ac:dyDescent="0.25">
      <c r="A23" s="12">
        <v>16</v>
      </c>
      <c r="B23" s="16" t="s">
        <v>39</v>
      </c>
      <c r="C23" s="19">
        <v>151.20300000000003</v>
      </c>
      <c r="D23" s="19">
        <v>146.28928674498059</v>
      </c>
      <c r="E23" s="19">
        <v>4.9137132550194451</v>
      </c>
      <c r="F23" s="19">
        <v>71.403999999999996</v>
      </c>
      <c r="G23" s="19">
        <v>69.083551455583489</v>
      </c>
      <c r="H23" s="19">
        <v>2.3204485444165073</v>
      </c>
      <c r="I23" s="20">
        <v>222.60700000000003</v>
      </c>
      <c r="J23" s="20">
        <v>215.37283820056408</v>
      </c>
      <c r="K23" s="20">
        <v>7.2341617994359524</v>
      </c>
      <c r="L23" s="10">
        <v>2948.38</v>
      </c>
      <c r="M23" s="10">
        <v>3058.61</v>
      </c>
      <c r="N23" s="20">
        <v>664200.88958000008</v>
      </c>
      <c r="O23" s="20">
        <v>642616.04857072816</v>
      </c>
      <c r="P23" s="20">
        <v>21584.841009272008</v>
      </c>
      <c r="Q23" s="20">
        <v>1265.8900000000001</v>
      </c>
      <c r="R23" s="10">
        <v>1265.8900000000001</v>
      </c>
      <c r="S23" s="10">
        <v>0</v>
      </c>
      <c r="T23" s="10">
        <v>0</v>
      </c>
      <c r="U23" s="10">
        <v>0</v>
      </c>
      <c r="V23" s="10">
        <v>42.52</v>
      </c>
      <c r="W23" s="19">
        <v>0</v>
      </c>
      <c r="X23" s="19">
        <v>0</v>
      </c>
      <c r="Y23" s="19">
        <v>664200.88958000019</v>
      </c>
      <c r="Z23" s="19">
        <v>0</v>
      </c>
      <c r="AA23" s="13">
        <v>564536.92000000004</v>
      </c>
      <c r="AB23" s="13"/>
      <c r="AC23" s="20">
        <v>99663.96958000015</v>
      </c>
      <c r="AD23" s="20">
        <v>0</v>
      </c>
      <c r="AE23" s="21">
        <f t="shared" si="0"/>
        <v>99663.96958000015</v>
      </c>
      <c r="AF23" s="20">
        <v>78.730355386329094</v>
      </c>
      <c r="AG23" s="23" t="e">
        <v>#DIV/0!</v>
      </c>
      <c r="AH23" s="20">
        <v>18.550583333333336</v>
      </c>
      <c r="AI23" s="22">
        <v>2361.9106615898727</v>
      </c>
      <c r="AJ23" s="22">
        <v>3936.5177693164546</v>
      </c>
      <c r="AK23" s="22">
        <v>5511.1248770430366</v>
      </c>
      <c r="AL23" s="26" t="e">
        <v>#DIV/0!</v>
      </c>
      <c r="AM23" s="26" t="e">
        <v>#DIV/0!</v>
      </c>
      <c r="AN23" s="26" t="e">
        <v>#DIV/0!</v>
      </c>
    </row>
    <row r="24" spans="1:40" ht="18.75" customHeight="1" x14ac:dyDescent="0.25">
      <c r="A24" s="12">
        <v>17</v>
      </c>
      <c r="B24" s="17" t="s">
        <v>40</v>
      </c>
      <c r="C24" s="19">
        <v>341.91299999999995</v>
      </c>
      <c r="D24" s="19">
        <v>295.59232948439461</v>
      </c>
      <c r="E24" s="19">
        <v>46.320670515605343</v>
      </c>
      <c r="F24" s="19">
        <v>204.31599999999997</v>
      </c>
      <c r="G24" s="19">
        <v>176.63628581227849</v>
      </c>
      <c r="H24" s="19">
        <v>27.679714187721508</v>
      </c>
      <c r="I24" s="20">
        <v>546.22899999999993</v>
      </c>
      <c r="J24" s="20">
        <v>472.22861529667307</v>
      </c>
      <c r="K24" s="20">
        <v>74.000384703326858</v>
      </c>
      <c r="L24" s="10">
        <v>2948.38</v>
      </c>
      <c r="M24" s="10">
        <v>3058.61</v>
      </c>
      <c r="N24" s="20">
        <v>1633012.4116999998</v>
      </c>
      <c r="O24" s="20">
        <v>1411780.0225534926</v>
      </c>
      <c r="P24" s="20">
        <v>221232.38914650737</v>
      </c>
      <c r="Q24" s="20">
        <v>3024.7999999999997</v>
      </c>
      <c r="R24" s="10">
        <v>2902.1</v>
      </c>
      <c r="S24" s="10">
        <v>122.7</v>
      </c>
      <c r="T24" s="10">
        <v>0</v>
      </c>
      <c r="U24" s="10">
        <v>0</v>
      </c>
      <c r="V24" s="10">
        <v>474</v>
      </c>
      <c r="W24" s="19">
        <v>66242.602127608436</v>
      </c>
      <c r="X24" s="19">
        <v>0</v>
      </c>
      <c r="Y24" s="19">
        <v>1566769.8095723917</v>
      </c>
      <c r="Z24" s="19">
        <v>0</v>
      </c>
      <c r="AA24" s="13">
        <v>1281546.42</v>
      </c>
      <c r="AB24" s="13"/>
      <c r="AC24" s="20">
        <v>285223.38957239175</v>
      </c>
      <c r="AD24" s="20">
        <v>0</v>
      </c>
      <c r="AE24" s="21">
        <f t="shared" si="0"/>
        <v>285223.38957239175</v>
      </c>
      <c r="AF24" s="20">
        <v>98.281723432132509</v>
      </c>
      <c r="AG24" s="23" t="e">
        <v>#DIV/0!</v>
      </c>
      <c r="AH24" s="20">
        <v>45.519083333333327</v>
      </c>
      <c r="AI24" s="22">
        <v>2948.4517029639751</v>
      </c>
      <c r="AJ24" s="22">
        <v>4914.0861716066256</v>
      </c>
      <c r="AK24" s="22">
        <v>6879.7206402492757</v>
      </c>
      <c r="AL24" s="26" t="e">
        <v>#DIV/0!</v>
      </c>
      <c r="AM24" s="26" t="e">
        <v>#DIV/0!</v>
      </c>
      <c r="AN24" s="26" t="e">
        <v>#DIV/0!</v>
      </c>
    </row>
    <row r="25" spans="1:40" ht="18.75" customHeight="1" x14ac:dyDescent="0.25">
      <c r="A25" s="12">
        <v>18</v>
      </c>
      <c r="B25" s="17" t="s">
        <v>41</v>
      </c>
      <c r="C25" s="19">
        <v>166.66499999999999</v>
      </c>
      <c r="D25" s="19">
        <v>155.56411562272393</v>
      </c>
      <c r="E25" s="19">
        <v>11.10088437727606</v>
      </c>
      <c r="F25" s="19">
        <v>146.541</v>
      </c>
      <c r="G25" s="19">
        <v>136.78049420975964</v>
      </c>
      <c r="H25" s="19">
        <v>9.7605057902403445</v>
      </c>
      <c r="I25" s="20">
        <v>313.20600000000002</v>
      </c>
      <c r="J25" s="20">
        <v>292.34460983248357</v>
      </c>
      <c r="K25" s="20">
        <v>20.861390167516404</v>
      </c>
      <c r="L25" s="10">
        <v>2948.38</v>
      </c>
      <c r="M25" s="10">
        <v>3058.61</v>
      </c>
      <c r="N25" s="20">
        <v>939603.52071000007</v>
      </c>
      <c r="O25" s="20">
        <v>877020.31461463973</v>
      </c>
      <c r="P25" s="20">
        <v>62583.206095360212</v>
      </c>
      <c r="Q25" s="20">
        <v>2605.5</v>
      </c>
      <c r="R25" s="10">
        <v>1985.2</v>
      </c>
      <c r="S25" s="10">
        <v>577.9</v>
      </c>
      <c r="T25" s="10">
        <v>42.4</v>
      </c>
      <c r="U25" s="10">
        <v>0</v>
      </c>
      <c r="V25" s="10">
        <v>182.9</v>
      </c>
      <c r="W25" s="19">
        <v>211621.98978569661</v>
      </c>
      <c r="X25" s="19">
        <v>0</v>
      </c>
      <c r="Y25" s="19">
        <v>726963.0976337858</v>
      </c>
      <c r="Z25" s="19">
        <v>1018.4332905174738</v>
      </c>
      <c r="AA25" s="13">
        <v>786686.46</v>
      </c>
      <c r="AB25" s="13"/>
      <c r="AC25" s="20">
        <v>-59723.362366214162</v>
      </c>
      <c r="AD25" s="20">
        <v>1018.4332905174718</v>
      </c>
      <c r="AE25" s="21">
        <f t="shared" si="0"/>
        <v>-58704.929075696688</v>
      </c>
      <c r="AF25" s="20">
        <v>-30.084305040406086</v>
      </c>
      <c r="AG25" s="20">
        <v>24.019653078242261</v>
      </c>
      <c r="AH25" s="20">
        <v>26.1005</v>
      </c>
      <c r="AI25" s="22">
        <v>-902.52915121218257</v>
      </c>
      <c r="AJ25" s="22">
        <v>-1504.2152520203042</v>
      </c>
      <c r="AK25" s="22">
        <v>-2105.9013528284258</v>
      </c>
      <c r="AL25" s="22">
        <v>720.58959234726785</v>
      </c>
      <c r="AM25" s="22">
        <v>1200.9826539121129</v>
      </c>
      <c r="AN25" s="22">
        <v>1681.3757154769582</v>
      </c>
    </row>
    <row r="26" spans="1:40" ht="18.75" customHeight="1" x14ac:dyDescent="0.25">
      <c r="A26" s="12">
        <v>19</v>
      </c>
      <c r="B26" s="17" t="s">
        <v>42</v>
      </c>
      <c r="C26" s="19">
        <v>375.26</v>
      </c>
      <c r="D26" s="19">
        <v>334.32657955165251</v>
      </c>
      <c r="E26" s="19">
        <v>40.933420448347476</v>
      </c>
      <c r="F26" s="19">
        <v>201</v>
      </c>
      <c r="G26" s="19">
        <v>179.0748880506373</v>
      </c>
      <c r="H26" s="19">
        <v>21.925111949362687</v>
      </c>
      <c r="I26" s="20">
        <v>576.26</v>
      </c>
      <c r="J26" s="20">
        <v>513.40146760228981</v>
      </c>
      <c r="K26" s="20">
        <v>62.858532397710164</v>
      </c>
      <c r="L26" s="10">
        <v>2948.38</v>
      </c>
      <c r="M26" s="10">
        <v>3058.61</v>
      </c>
      <c r="N26" s="20">
        <v>1721189.6888000001</v>
      </c>
      <c r="O26" s="20">
        <v>1533442.0439590611</v>
      </c>
      <c r="P26" s="20">
        <v>187747.64484093897</v>
      </c>
      <c r="Q26" s="20">
        <v>3887.6</v>
      </c>
      <c r="R26" s="10">
        <v>3887.6</v>
      </c>
      <c r="S26" s="10">
        <v>0</v>
      </c>
      <c r="T26" s="10">
        <v>0</v>
      </c>
      <c r="U26" s="10">
        <v>0</v>
      </c>
      <c r="V26" s="10">
        <v>475.98</v>
      </c>
      <c r="W26" s="19">
        <v>0</v>
      </c>
      <c r="X26" s="19">
        <v>0</v>
      </c>
      <c r="Y26" s="19">
        <v>1721189.6888000001</v>
      </c>
      <c r="Z26" s="19">
        <v>0</v>
      </c>
      <c r="AA26" s="13">
        <v>1557047.88</v>
      </c>
      <c r="AB26" s="13"/>
      <c r="AC26" s="20">
        <v>164141.80880000023</v>
      </c>
      <c r="AD26" s="20">
        <v>0</v>
      </c>
      <c r="AE26" s="21">
        <f t="shared" si="0"/>
        <v>164141.80880000023</v>
      </c>
      <c r="AF26" s="20">
        <v>42.221887231196689</v>
      </c>
      <c r="AG26" s="23" t="e">
        <v>#DIV/0!</v>
      </c>
      <c r="AH26" s="20">
        <v>48.021666666666668</v>
      </c>
      <c r="AI26" s="22">
        <v>1266.6566169359007</v>
      </c>
      <c r="AJ26" s="22">
        <v>2111.0943615598344</v>
      </c>
      <c r="AK26" s="22">
        <v>2955.5321061837681</v>
      </c>
      <c r="AL26" s="26" t="e">
        <v>#DIV/0!</v>
      </c>
      <c r="AM26" s="26" t="e">
        <v>#DIV/0!</v>
      </c>
      <c r="AN26" s="26" t="e">
        <v>#DIV/0!</v>
      </c>
    </row>
    <row r="27" spans="1:40" ht="18.75" customHeight="1" x14ac:dyDescent="0.25">
      <c r="A27" s="12">
        <v>20</v>
      </c>
      <c r="B27" s="17" t="s">
        <v>43</v>
      </c>
      <c r="C27" s="19">
        <v>106.831</v>
      </c>
      <c r="D27" s="19">
        <v>93.653052697122632</v>
      </c>
      <c r="E27" s="19">
        <v>13.177947302877371</v>
      </c>
      <c r="F27" s="19">
        <v>65.853999999999999</v>
      </c>
      <c r="G27" s="19">
        <v>57.730697384806973</v>
      </c>
      <c r="H27" s="19">
        <v>8.1233026151930279</v>
      </c>
      <c r="I27" s="20">
        <v>172.685</v>
      </c>
      <c r="J27" s="20">
        <v>151.38375008192961</v>
      </c>
      <c r="K27" s="20">
        <v>21.301249918070397</v>
      </c>
      <c r="L27" s="10">
        <v>2948.38</v>
      </c>
      <c r="M27" s="10">
        <v>3058.61</v>
      </c>
      <c r="N27" s="20">
        <v>516400.08672000002</v>
      </c>
      <c r="O27" s="20">
        <v>452700.47583928693</v>
      </c>
      <c r="P27" s="20">
        <v>63699.610880713131</v>
      </c>
      <c r="Q27" s="20">
        <v>2032.6</v>
      </c>
      <c r="R27" s="10">
        <v>932.2</v>
      </c>
      <c r="S27" s="10">
        <v>405.3</v>
      </c>
      <c r="T27" s="10">
        <v>695.1</v>
      </c>
      <c r="U27" s="10">
        <v>0</v>
      </c>
      <c r="V27" s="10">
        <v>188.2</v>
      </c>
      <c r="W27" s="19">
        <v>149882.6253364727</v>
      </c>
      <c r="X27" s="19">
        <v>0</v>
      </c>
      <c r="Y27" s="19">
        <v>344733.73634014267</v>
      </c>
      <c r="Z27" s="19">
        <v>21783.725043384668</v>
      </c>
      <c r="AA27" s="13">
        <v>607230.96</v>
      </c>
      <c r="AB27" s="13"/>
      <c r="AC27" s="20">
        <v>-262497.22365985729</v>
      </c>
      <c r="AD27" s="20">
        <v>21783.725043384678</v>
      </c>
      <c r="AE27" s="21">
        <f t="shared" si="0"/>
        <v>-240713.49861647261</v>
      </c>
      <c r="AF27" s="20">
        <v>-281.58895479495527</v>
      </c>
      <c r="AG27" s="20">
        <v>31.338980065292301</v>
      </c>
      <c r="AH27" s="20">
        <v>14.390416666666667</v>
      </c>
      <c r="AI27" s="22">
        <v>-8447.6686438486577</v>
      </c>
      <c r="AJ27" s="22">
        <v>-14079.447739747764</v>
      </c>
      <c r="AK27" s="22">
        <v>-19711.22683564687</v>
      </c>
      <c r="AL27" s="22">
        <v>940.16940195876907</v>
      </c>
      <c r="AM27" s="22">
        <v>1566.9490032646149</v>
      </c>
      <c r="AN27" s="22">
        <v>2193.7286045704609</v>
      </c>
    </row>
    <row r="28" spans="1:40" ht="21" customHeight="1" x14ac:dyDescent="0.25">
      <c r="A28" s="45" t="s">
        <v>9</v>
      </c>
      <c r="B28" s="40"/>
      <c r="C28" s="9">
        <v>5673.1630000000005</v>
      </c>
      <c r="D28" s="9">
        <v>5105.785430968238</v>
      </c>
      <c r="E28" s="9">
        <v>567.3775690317616</v>
      </c>
      <c r="F28" s="9">
        <v>3096.9759999999992</v>
      </c>
      <c r="G28" s="9">
        <v>2786.1890886605997</v>
      </c>
      <c r="H28" s="9">
        <v>310.78691133940004</v>
      </c>
      <c r="I28" s="9">
        <v>8770.139000000001</v>
      </c>
      <c r="J28" s="9">
        <v>7891.9745196288395</v>
      </c>
      <c r="K28" s="9">
        <v>878.16448037116163</v>
      </c>
      <c r="L28" s="9"/>
      <c r="M28" s="9">
        <v>3058.61</v>
      </c>
      <c r="N28" s="11">
        <v>26199082.089299995</v>
      </c>
      <c r="O28" s="11">
        <v>23575661.457426336</v>
      </c>
      <c r="P28" s="11">
        <v>2623420.6318736672</v>
      </c>
      <c r="Q28" s="9">
        <v>59416.950000000004</v>
      </c>
      <c r="R28" s="9">
        <v>56031.889999999985</v>
      </c>
      <c r="S28" s="9">
        <v>1867.6200000000001</v>
      </c>
      <c r="T28" s="9">
        <v>1517.44</v>
      </c>
      <c r="U28" s="9">
        <v>0</v>
      </c>
      <c r="V28" s="9">
        <v>6536.56</v>
      </c>
      <c r="W28" s="9">
        <v>773402.33797779377</v>
      </c>
      <c r="X28" s="9">
        <v>0</v>
      </c>
      <c r="Y28" s="9">
        <v>25370501.373923805</v>
      </c>
      <c r="Z28" s="9">
        <v>55178.377398406112</v>
      </c>
      <c r="AA28" s="11">
        <v>24167787.84</v>
      </c>
      <c r="AB28" s="9">
        <v>0</v>
      </c>
      <c r="AC28" s="9">
        <v>1202713.533923801</v>
      </c>
      <c r="AD28" s="9">
        <v>55178.377398406112</v>
      </c>
      <c r="AE28" s="11">
        <f>SUM(AE8:AE27)</f>
        <v>1257891.9113222072</v>
      </c>
      <c r="AF28" s="9">
        <v>293.52246731892376</v>
      </c>
      <c r="AG28" s="24" t="e">
        <v>#DIV/0!</v>
      </c>
      <c r="AH28" s="9">
        <v>730.84491666666668</v>
      </c>
      <c r="AI28" s="25">
        <v>8805.6740195677121</v>
      </c>
      <c r="AJ28" s="25">
        <v>14676.123365946194</v>
      </c>
      <c r="AK28" s="25">
        <v>20546.572712324669</v>
      </c>
      <c r="AL28" s="27" t="e">
        <v>#DIV/0!</v>
      </c>
      <c r="AM28" s="27" t="e">
        <v>#DIV/0!</v>
      </c>
      <c r="AN28" s="27" t="e">
        <v>#DIV/0!</v>
      </c>
    </row>
    <row r="30" spans="1:40" x14ac:dyDescent="0.25">
      <c r="AA30" s="18"/>
      <c r="AB30" s="18"/>
    </row>
    <row r="31" spans="1:40" x14ac:dyDescent="0.25">
      <c r="AA31" s="18"/>
      <c r="AB31" s="18"/>
    </row>
  </sheetData>
  <autoFilter ref="A6:AO28"/>
  <mergeCells count="36">
    <mergeCell ref="AC1:AN1"/>
    <mergeCell ref="B2:AN2"/>
    <mergeCell ref="C4:E5"/>
    <mergeCell ref="F4:H5"/>
    <mergeCell ref="W4:X4"/>
    <mergeCell ref="W5:W6"/>
    <mergeCell ref="X5:X6"/>
    <mergeCell ref="M4:M6"/>
    <mergeCell ref="N5:P5"/>
    <mergeCell ref="Q4:V4"/>
    <mergeCell ref="Q5:Q6"/>
    <mergeCell ref="R5:R6"/>
    <mergeCell ref="S5:S6"/>
    <mergeCell ref="T5:T6"/>
    <mergeCell ref="U5:U6"/>
    <mergeCell ref="V5:V6"/>
    <mergeCell ref="A28:B28"/>
    <mergeCell ref="B4:B6"/>
    <mergeCell ref="A4:A6"/>
    <mergeCell ref="I4:K5"/>
    <mergeCell ref="L4:L6"/>
    <mergeCell ref="N4:P4"/>
    <mergeCell ref="Y4:Z4"/>
    <mergeCell ref="Y5:Y6"/>
    <mergeCell ref="Z5:Z6"/>
    <mergeCell ref="AA4:AB5"/>
    <mergeCell ref="AC4:AE4"/>
    <mergeCell ref="AC5:AC6"/>
    <mergeCell ref="AD5:AD6"/>
    <mergeCell ref="AE5:AE6"/>
    <mergeCell ref="AF4:AF6"/>
    <mergeCell ref="AG4:AG6"/>
    <mergeCell ref="AH4:AH6"/>
    <mergeCell ref="AI4:AK5"/>
    <mergeCell ref="AL4:AN5"/>
    <mergeCell ref="AI3:AN3"/>
  </mergeCells>
  <phoneticPr fontId="5" type="noConversion"/>
  <pageMargins left="0" right="0" top="0" bottom="0" header="0.31496062992125984" footer="0.31496062992125984"/>
  <pageSetup paperSize="9" scale="1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расчета коррек за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2022-02-21T11:32:14Z</dcterms:modified>
</cp:coreProperties>
</file>