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УРТЭ\Гречина Ж.Н\Корректировка 2020\Отправка Главам ДЖКХ\"/>
    </mc:Choice>
  </mc:AlternateContent>
  <xr:revisionPtr revIDLastSave="0" documentId="13_ncr:1_{FD8541FF-AA24-41A5-B878-B54270759594}" xr6:coauthVersionLast="46" xr6:coauthVersionMax="46" xr10:uidLastSave="{00000000-0000-0000-0000-000000000000}"/>
  <bookViews>
    <workbookView xWindow="-120" yWindow="-120" windowWidth="29040" windowHeight="15840" xr2:uid="{9F8A1290-FFCE-43A4-8E57-B77B047093F8}"/>
  </bookViews>
  <sheets>
    <sheet name="Петушки" sheetId="1" r:id="rId1"/>
  </sheets>
  <definedNames>
    <definedName name="_xlnm._FilterDatabase" localSheetId="0" hidden="1">Петушки!$A$6:$BT$39</definedName>
    <definedName name="_xlnm.Print_Area" localSheetId="0">Петушки!$A$1:$AM$45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" l="1"/>
  <c r="AE39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7" i="1"/>
</calcChain>
</file>

<file path=xl/sharedStrings.xml><?xml version="1.0" encoding="utf-8"?>
<sst xmlns="http://schemas.openxmlformats.org/spreadsheetml/2006/main" count="86" uniqueCount="73">
  <si>
    <t>Сведения о величине годовой корректировки за 2020 год в разрезе домов Петушинского района</t>
  </si>
  <si>
    <t>№ п/п</t>
  </si>
  <si>
    <t>Адрес</t>
  </si>
  <si>
    <t>Потреблено ВСЕГО по ОДПУ за год, Гкал</t>
  </si>
  <si>
    <t>Тариф на т/э с 01.01.2020</t>
  </si>
  <si>
    <t>Тариф на т/э с 01.07.2020</t>
  </si>
  <si>
    <t>Стоимость тепловой энергии на отопление, руб</t>
  </si>
  <si>
    <t>Площадь помещений в доме</t>
  </si>
  <si>
    <t>Фактически начислено за отопление по жилым помещениям, руб.</t>
  </si>
  <si>
    <t>Величина годовой корректировки по дому, руб.</t>
  </si>
  <si>
    <t>Корректировка на 1 кв.м. по жилым помещениям, руб.</t>
  </si>
  <si>
    <t>Корректировка на 1 кв.м. по жилым помещениям с инд отоплением, руб.</t>
  </si>
  <si>
    <t>Всего</t>
  </si>
  <si>
    <t>с  01.01.2020 по 30.06.2020</t>
  </si>
  <si>
    <t>с 01.07.2020 по 31.12.2020</t>
  </si>
  <si>
    <t>Общая площадь дома, кв.м.</t>
  </si>
  <si>
    <t>Площадь жилые на центральном отоплении, кв.м.</t>
  </si>
  <si>
    <t>Площадь нежилых на центральном отоплении, кв.м.</t>
  </si>
  <si>
    <t>Площадь жилых помещений на индивидуальном отоплении, кв.м.</t>
  </si>
  <si>
    <t>Площадь нежилых помещений на индивидуальном отоплении, кв.м.</t>
  </si>
  <si>
    <t>Площадь МОП, кв.м</t>
  </si>
  <si>
    <t>по жилым помещениям с центральным отоплением</t>
  </si>
  <si>
    <t>по жилым помещениям с индивидуальным отоплением</t>
  </si>
  <si>
    <t>г. Петушки, Маяковского д.25</t>
  </si>
  <si>
    <t>г. Петушки, Маяковского д.27</t>
  </si>
  <si>
    <t>г. Петушки, Московская д.18</t>
  </si>
  <si>
    <t>г. Покров, Пролетарская  д .11</t>
  </si>
  <si>
    <t>г. Петушки, Чкалова д.14</t>
  </si>
  <si>
    <t>г. Покров, 3-го Интернационала д.79а</t>
  </si>
  <si>
    <t>г. Покров, 3-го Интернационала д.81</t>
  </si>
  <si>
    <t>г. Покров, Больничный пр.д .2</t>
  </si>
  <si>
    <t>г. Покров, Больничный пр.д .5</t>
  </si>
  <si>
    <t>г. Покров, Герасимова д .30</t>
  </si>
  <si>
    <t>г. Костерево, ул. 40 лет Октября д.10</t>
  </si>
  <si>
    <t>г. Костерево, ул. Горького д.4</t>
  </si>
  <si>
    <t>г. Костерево, ул. Серебренникова  д.33</t>
  </si>
  <si>
    <t>г. Петушки ул. Московская д.1</t>
  </si>
  <si>
    <t>г. Петушки ул. Московская д.21</t>
  </si>
  <si>
    <t>г. Петушки ул. Строителей д.4</t>
  </si>
  <si>
    <t>г. Петушки ул. Строителей д.14</t>
  </si>
  <si>
    <t>г. Петушки ул. Строителей д.26А</t>
  </si>
  <si>
    <t>г. Покров, ул.3-го Интернационала д.51</t>
  </si>
  <si>
    <t>г. Покров, ул.3-го Интернационала д.64б</t>
  </si>
  <si>
    <t>г. Покров, ул.Быкова д.2</t>
  </si>
  <si>
    <t>г. Покров, ул.Герасимова  д.23</t>
  </si>
  <si>
    <t>г. Покров, ул.Испытателей д.1</t>
  </si>
  <si>
    <t>г. Покров, ул.К. Либкнехта  д.6</t>
  </si>
  <si>
    <t>г. Покров, ул. Пролетарская д.3</t>
  </si>
  <si>
    <t>г. Покров, ул. Советская д.49</t>
  </si>
  <si>
    <t>г. Покров, ул. Фейгина д.1А</t>
  </si>
  <si>
    <t>г. Покров, ул. Фейгина д.3А корп.2</t>
  </si>
  <si>
    <t>г. Покров, ул. Первомайская д.1</t>
  </si>
  <si>
    <t>г. Костерево, ул. Ленина, д.9</t>
  </si>
  <si>
    <t>г. Петушки, Советская пл. д.1</t>
  </si>
  <si>
    <t>п. Вольгинский Новосеменковская д.31</t>
  </si>
  <si>
    <t>Итого</t>
  </si>
  <si>
    <t>отопление</t>
  </si>
  <si>
    <t>Начислено за отопление по нежилым помещениям, руб.</t>
  </si>
  <si>
    <t>на ценрализованном отоплении</t>
  </si>
  <si>
    <t>на индивидуальном отоплении</t>
  </si>
  <si>
    <t>Должно быть начислено за 2020 год, руб.</t>
  </si>
  <si>
    <t>с центральным отоплением</t>
  </si>
  <si>
    <t>с индивидуальным отоплением</t>
  </si>
  <si>
    <t>30 кв.м.</t>
  </si>
  <si>
    <t>50 кв.м.</t>
  </si>
  <si>
    <t>70 кв.м.</t>
  </si>
  <si>
    <t>Потреблено по ОДПУ 
(с  01.01.2020 по 30.06.2020), Гкал</t>
  </si>
  <si>
    <t>Потреблено по ОДПУ 
(с 01.07.2020г. по 31.12.2020), Гкал</t>
  </si>
  <si>
    <t>в том числе на ГВС</t>
  </si>
  <si>
    <t>Величина корректировки в расчет на квартиру с централизованным отоплением, руб.</t>
  </si>
  <si>
    <t>Величина корректировки в расчет на квартиру с индивидуальным отоплением, руб.</t>
  </si>
  <si>
    <t xml:space="preserve">Директор по сбыту ООО "Владимиртеплогаз" </t>
  </si>
  <si>
    <t>Антипова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</si>
</sst>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Alignment="1" applyProtection="1">
      <alignment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4" fontId="7" fillId="0" borderId="1" xfId="0" applyNumberFormat="1" applyFont="1" applyFill="1" applyBorder="1" applyAlignment="1" applyProtection="1">
      <alignment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0" applyNumberFormat="1" applyFont="1" applyFill="1" applyAlignment="1" applyProtection="1">
      <alignment vertical="center" wrapText="1"/>
      <protection locked="0"/>
    </xf>
    <xf numFmtId="4" fontId="8" fillId="2" borderId="0" xfId="0" applyNumberFormat="1" applyFont="1" applyFill="1" applyAlignment="1" applyProtection="1">
      <alignment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5DF76-B0CF-44DE-A7FA-36B13D63C372}">
  <sheetPr>
    <tabColor theme="5"/>
    <pageSetUpPr fitToPage="1"/>
  </sheetPr>
  <dimension ref="A1:AM45"/>
  <sheetViews>
    <sheetView tabSelected="1" view="pageBreakPreview" zoomScale="118" zoomScaleNormal="68" zoomScaleSheetLayoutView="118" workbookViewId="0">
      <pane xSplit="1" topLeftCell="M1" activePane="topRight" state="frozen"/>
      <selection pane="topRight" activeCell="U5" sqref="U5"/>
    </sheetView>
  </sheetViews>
  <sheetFormatPr defaultColWidth="9.140625" defaultRowHeight="12.75" outlineLevelRow="1" outlineLevelCol="2" x14ac:dyDescent="0.25"/>
  <cols>
    <col min="1" max="1" width="4.7109375" style="1" customWidth="1"/>
    <col min="2" max="2" width="26.140625" style="5" customWidth="1"/>
    <col min="3" max="3" width="10.85546875" style="5" bestFit="1" customWidth="1" outlineLevel="1"/>
    <col min="4" max="4" width="9.42578125" style="5" bestFit="1" customWidth="1" outlineLevel="1"/>
    <col min="5" max="5" width="10.85546875" style="5" bestFit="1" customWidth="1" outlineLevel="1"/>
    <col min="6" max="6" width="9.5703125" style="5" bestFit="1" customWidth="1" outlineLevel="1"/>
    <col min="7" max="7" width="9.42578125" style="5" bestFit="1" customWidth="1" outlineLevel="1"/>
    <col min="8" max="8" width="9.5703125" style="5" bestFit="1" customWidth="1" outlineLevel="1"/>
    <col min="9" max="9" width="10.85546875" style="9" bestFit="1" customWidth="1" outlineLevel="1"/>
    <col min="10" max="10" width="9.5703125" style="9" bestFit="1" customWidth="1" outlineLevel="1"/>
    <col min="11" max="11" width="10.85546875" style="9" bestFit="1" customWidth="1"/>
    <col min="12" max="13" width="8.42578125" style="9" bestFit="1" customWidth="1" outlineLevel="1"/>
    <col min="14" max="15" width="15.140625" style="7" bestFit="1" customWidth="1" outlineLevel="1"/>
    <col min="16" max="16" width="15.140625" style="61" bestFit="1" customWidth="1"/>
    <col min="17" max="18" width="12" style="7" bestFit="1" customWidth="1" outlineLevel="2"/>
    <col min="19" max="19" width="10" style="7" bestFit="1" customWidth="1" outlineLevel="2"/>
    <col min="20" max="21" width="15.140625" style="7" bestFit="1" customWidth="1" outlineLevel="2"/>
    <col min="22" max="22" width="9.5703125" style="7" bestFit="1" customWidth="1" outlineLevel="2"/>
    <col min="23" max="23" width="13.85546875" style="61" bestFit="1" customWidth="1" outlineLevel="2"/>
    <col min="24" max="24" width="11.5703125" style="61" bestFit="1" customWidth="1" outlineLevel="1"/>
    <col min="25" max="25" width="15.140625" style="61" bestFit="1" customWidth="1"/>
    <col min="26" max="26" width="11" style="61" bestFit="1" customWidth="1"/>
    <col min="27" max="27" width="15.140625" style="7" bestFit="1" customWidth="1"/>
    <col min="28" max="28" width="9.5703125" style="7" bestFit="1" customWidth="1"/>
    <col min="29" max="29" width="14.7109375" style="7" bestFit="1" customWidth="1"/>
    <col min="30" max="30" width="11" style="9" bestFit="1" customWidth="1"/>
    <col min="31" max="31" width="14.7109375" style="7" bestFit="1" customWidth="1"/>
    <col min="32" max="32" width="8.28515625" style="5" bestFit="1" customWidth="1"/>
    <col min="33" max="33" width="10.7109375" style="5" bestFit="1" customWidth="1"/>
    <col min="34" max="34" width="9.28515625" style="5" bestFit="1" customWidth="1" outlineLevel="1"/>
    <col min="35" max="35" width="9.7109375" style="5" bestFit="1" customWidth="1" outlineLevel="1"/>
    <col min="36" max="36" width="10.42578125" style="5" bestFit="1" customWidth="1" outlineLevel="1"/>
    <col min="37" max="37" width="9.7109375" style="5" customWidth="1" outlineLevel="1"/>
    <col min="38" max="39" width="8.42578125" style="5" bestFit="1" customWidth="1" outlineLevel="1"/>
    <col min="40" max="42" width="12.28515625" style="1" customWidth="1"/>
    <col min="43" max="16384" width="9.140625" style="1"/>
  </cols>
  <sheetData>
    <row r="1" spans="1:39" ht="18.7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16.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16.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6"/>
      <c r="Q3" s="4"/>
      <c r="R3" s="4"/>
      <c r="S3" s="4"/>
      <c r="T3" s="4"/>
      <c r="U3" s="4"/>
      <c r="V3" s="4"/>
      <c r="W3" s="56"/>
      <c r="X3" s="56"/>
      <c r="Y3" s="56"/>
      <c r="Z3" s="56"/>
      <c r="AA3" s="6"/>
      <c r="AB3" s="4"/>
      <c r="AC3" s="4"/>
      <c r="AD3" s="4"/>
      <c r="AE3" s="4"/>
    </row>
    <row r="4" spans="1:39" ht="64.5" customHeight="1" x14ac:dyDescent="0.25">
      <c r="A4" s="47" t="s">
        <v>1</v>
      </c>
      <c r="B4" s="48" t="s">
        <v>2</v>
      </c>
      <c r="C4" s="50" t="s">
        <v>66</v>
      </c>
      <c r="D4" s="51"/>
      <c r="E4" s="52"/>
      <c r="F4" s="50" t="s">
        <v>67</v>
      </c>
      <c r="G4" s="51"/>
      <c r="H4" s="52"/>
      <c r="I4" s="50" t="s">
        <v>3</v>
      </c>
      <c r="J4" s="51"/>
      <c r="K4" s="52"/>
      <c r="L4" s="53" t="s">
        <v>4</v>
      </c>
      <c r="M4" s="53" t="s">
        <v>5</v>
      </c>
      <c r="N4" s="54" t="s">
        <v>6</v>
      </c>
      <c r="O4" s="54"/>
      <c r="P4" s="54"/>
      <c r="Q4" s="44" t="s">
        <v>7</v>
      </c>
      <c r="R4" s="44"/>
      <c r="S4" s="44"/>
      <c r="T4" s="44"/>
      <c r="U4" s="44"/>
      <c r="V4" s="44"/>
      <c r="W4" s="63" t="s">
        <v>57</v>
      </c>
      <c r="X4" s="63"/>
      <c r="Y4" s="64" t="s">
        <v>60</v>
      </c>
      <c r="Z4" s="65"/>
      <c r="AA4" s="45" t="s">
        <v>8</v>
      </c>
      <c r="AB4" s="46"/>
      <c r="AC4" s="44" t="s">
        <v>9</v>
      </c>
      <c r="AD4" s="44"/>
      <c r="AE4" s="44"/>
      <c r="AF4" s="43" t="s">
        <v>10</v>
      </c>
      <c r="AG4" s="43" t="s">
        <v>11</v>
      </c>
      <c r="AH4" s="44" t="s">
        <v>69</v>
      </c>
      <c r="AI4" s="44"/>
      <c r="AJ4" s="44"/>
      <c r="AK4" s="44" t="s">
        <v>70</v>
      </c>
      <c r="AL4" s="44"/>
      <c r="AM4" s="44"/>
    </row>
    <row r="5" spans="1:39" ht="126.75" customHeight="1" x14ac:dyDescent="0.25">
      <c r="A5" s="47"/>
      <c r="B5" s="49"/>
      <c r="C5" s="10" t="s">
        <v>12</v>
      </c>
      <c r="D5" s="10" t="s">
        <v>68</v>
      </c>
      <c r="E5" s="10" t="s">
        <v>56</v>
      </c>
      <c r="F5" s="10" t="s">
        <v>12</v>
      </c>
      <c r="G5" s="10" t="s">
        <v>68</v>
      </c>
      <c r="H5" s="10" t="s">
        <v>56</v>
      </c>
      <c r="I5" s="10" t="s">
        <v>12</v>
      </c>
      <c r="J5" s="10" t="s">
        <v>68</v>
      </c>
      <c r="K5" s="10" t="s">
        <v>56</v>
      </c>
      <c r="L5" s="53"/>
      <c r="M5" s="53"/>
      <c r="N5" s="8" t="s">
        <v>13</v>
      </c>
      <c r="O5" s="8" t="s">
        <v>14</v>
      </c>
      <c r="P5" s="57" t="s">
        <v>12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20</v>
      </c>
      <c r="W5" s="57" t="s">
        <v>58</v>
      </c>
      <c r="X5" s="57" t="s">
        <v>59</v>
      </c>
      <c r="Y5" s="57" t="s">
        <v>21</v>
      </c>
      <c r="Z5" s="57" t="s">
        <v>22</v>
      </c>
      <c r="AA5" s="8" t="s">
        <v>61</v>
      </c>
      <c r="AB5" s="8" t="s">
        <v>62</v>
      </c>
      <c r="AC5" s="8" t="s">
        <v>21</v>
      </c>
      <c r="AD5" s="8" t="s">
        <v>22</v>
      </c>
      <c r="AE5" s="8" t="s">
        <v>12</v>
      </c>
      <c r="AF5" s="43"/>
      <c r="AG5" s="43"/>
      <c r="AH5" s="8" t="s">
        <v>63</v>
      </c>
      <c r="AI5" s="8" t="s">
        <v>64</v>
      </c>
      <c r="AJ5" s="8" t="s">
        <v>65</v>
      </c>
      <c r="AK5" s="8" t="s">
        <v>63</v>
      </c>
      <c r="AL5" s="8" t="s">
        <v>64</v>
      </c>
      <c r="AM5" s="8" t="s">
        <v>65</v>
      </c>
    </row>
    <row r="6" spans="1:39" s="2" customFormat="1" ht="15.75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2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2">
        <v>23</v>
      </c>
      <c r="X6" s="12">
        <v>24</v>
      </c>
      <c r="Y6" s="12">
        <v>25</v>
      </c>
      <c r="Z6" s="12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  <c r="AH6" s="11">
        <v>34</v>
      </c>
      <c r="AI6" s="11">
        <v>35</v>
      </c>
      <c r="AJ6" s="11">
        <v>36</v>
      </c>
      <c r="AK6" s="11">
        <v>37</v>
      </c>
      <c r="AL6" s="11">
        <v>38</v>
      </c>
      <c r="AM6" s="11">
        <v>39</v>
      </c>
    </row>
    <row r="7" spans="1:39" s="3" customFormat="1" ht="31.5" x14ac:dyDescent="0.25">
      <c r="A7" s="12">
        <v>1</v>
      </c>
      <c r="B7" s="13" t="s">
        <v>23</v>
      </c>
      <c r="C7" s="14">
        <v>473.17899999999997</v>
      </c>
      <c r="D7" s="15">
        <v>69.962000000000003</v>
      </c>
      <c r="E7" s="16">
        <v>403.21699999999998</v>
      </c>
      <c r="F7" s="10">
        <v>433.05</v>
      </c>
      <c r="G7" s="10">
        <v>70.16</v>
      </c>
      <c r="H7" s="16">
        <v>362.89</v>
      </c>
      <c r="I7" s="17">
        <v>906.22900000000004</v>
      </c>
      <c r="J7" s="17">
        <v>140.12200000000001</v>
      </c>
      <c r="K7" s="17">
        <v>766.10699999999997</v>
      </c>
      <c r="L7" s="18">
        <v>2939.78</v>
      </c>
      <c r="M7" s="18">
        <v>3104.4</v>
      </c>
      <c r="N7" s="19">
        <v>1185369.27226</v>
      </c>
      <c r="O7" s="19">
        <v>1126555.716</v>
      </c>
      <c r="P7" s="58">
        <v>2311924.98826</v>
      </c>
      <c r="Q7" s="19">
        <v>3381.9999999999995</v>
      </c>
      <c r="R7" s="14">
        <v>3167.7</v>
      </c>
      <c r="S7" s="14">
        <v>162.69999999999999</v>
      </c>
      <c r="T7" s="14">
        <v>51.6</v>
      </c>
      <c r="U7" s="18">
        <v>0</v>
      </c>
      <c r="V7" s="14">
        <v>260.39999999999998</v>
      </c>
      <c r="W7" s="58">
        <v>112819.48411304504</v>
      </c>
      <c r="X7" s="58">
        <v>0</v>
      </c>
      <c r="Y7" s="58">
        <v>2196547.5096797342</v>
      </c>
      <c r="Z7" s="58">
        <v>2557.9944672206416</v>
      </c>
      <c r="AA7" s="8">
        <v>2288862.7200000002</v>
      </c>
      <c r="AB7" s="19">
        <v>2665.5</v>
      </c>
      <c r="AC7" s="19">
        <v>-92315.210320265964</v>
      </c>
      <c r="AD7" s="19">
        <v>-107.50553277935933</v>
      </c>
      <c r="AE7" s="19">
        <f>AC7+AD7:AD8</f>
        <v>-92422.715853045316</v>
      </c>
      <c r="AF7" s="20">
        <v>-29.142661969336103</v>
      </c>
      <c r="AG7" s="20">
        <v>-2.0834405577395216</v>
      </c>
      <c r="AH7" s="20">
        <v>-874.27985908008304</v>
      </c>
      <c r="AI7" s="20">
        <v>-1457.1330984668052</v>
      </c>
      <c r="AJ7" s="20">
        <v>-2039.9863378535272</v>
      </c>
      <c r="AK7" s="8">
        <v>-62.503216732185649</v>
      </c>
      <c r="AL7" s="8">
        <v>-104.17202788697608</v>
      </c>
      <c r="AM7" s="8">
        <v>-145.84083904176651</v>
      </c>
    </row>
    <row r="8" spans="1:39" s="3" customFormat="1" ht="31.5" outlineLevel="1" x14ac:dyDescent="0.25">
      <c r="A8" s="12">
        <v>2</v>
      </c>
      <c r="B8" s="13" t="s">
        <v>24</v>
      </c>
      <c r="C8" s="14">
        <v>559.55700000000002</v>
      </c>
      <c r="D8" s="18">
        <v>89.07</v>
      </c>
      <c r="E8" s="16">
        <v>470.48700000000002</v>
      </c>
      <c r="F8" s="10">
        <v>528.20000000000005</v>
      </c>
      <c r="G8" s="10">
        <v>92.53</v>
      </c>
      <c r="H8" s="16">
        <v>435.67000000000007</v>
      </c>
      <c r="I8" s="17">
        <v>1087.7570000000001</v>
      </c>
      <c r="J8" s="17">
        <v>181.6</v>
      </c>
      <c r="K8" s="17">
        <v>906.15700000000015</v>
      </c>
      <c r="L8" s="18">
        <v>2939.78</v>
      </c>
      <c r="M8" s="18">
        <v>3104.4</v>
      </c>
      <c r="N8" s="19">
        <v>1383128.2728600001</v>
      </c>
      <c r="O8" s="19">
        <v>1352493.9480000003</v>
      </c>
      <c r="P8" s="58">
        <v>2735622.2208600007</v>
      </c>
      <c r="Q8" s="19">
        <v>4288.8999999999996</v>
      </c>
      <c r="R8" s="14">
        <v>3816.4</v>
      </c>
      <c r="S8" s="14">
        <v>472.5</v>
      </c>
      <c r="T8" s="8">
        <v>0</v>
      </c>
      <c r="U8" s="18">
        <v>0</v>
      </c>
      <c r="V8" s="18">
        <v>0</v>
      </c>
      <c r="W8" s="58">
        <v>301378.32529467944</v>
      </c>
      <c r="X8" s="58">
        <v>0</v>
      </c>
      <c r="Y8" s="58">
        <v>2434243.8955653212</v>
      </c>
      <c r="Z8" s="58">
        <v>0</v>
      </c>
      <c r="AA8" s="8">
        <v>2248320.0099999998</v>
      </c>
      <c r="AB8" s="19">
        <v>0</v>
      </c>
      <c r="AC8" s="19">
        <v>185923.88556532143</v>
      </c>
      <c r="AD8" s="19">
        <v>0</v>
      </c>
      <c r="AE8" s="19">
        <f t="shared" ref="AE8:AE38" si="0">AC8+AD8:AD9</f>
        <v>185923.88556532143</v>
      </c>
      <c r="AF8" s="20">
        <v>48.717085621350336</v>
      </c>
      <c r="AG8" s="20">
        <v>0</v>
      </c>
      <c r="AH8" s="20">
        <v>1461.5125686405102</v>
      </c>
      <c r="AI8" s="20">
        <v>2435.8542810675167</v>
      </c>
      <c r="AJ8" s="20">
        <v>3410.1959934945235</v>
      </c>
      <c r="AK8" s="8">
        <v>0</v>
      </c>
      <c r="AL8" s="8">
        <v>0</v>
      </c>
      <c r="AM8" s="8">
        <v>0</v>
      </c>
    </row>
    <row r="9" spans="1:39" s="3" customFormat="1" ht="31.5" outlineLevel="1" x14ac:dyDescent="0.25">
      <c r="A9" s="12">
        <v>3</v>
      </c>
      <c r="B9" s="13" t="s">
        <v>25</v>
      </c>
      <c r="C9" s="14">
        <v>401.637</v>
      </c>
      <c r="D9" s="18">
        <v>45.912999999999997</v>
      </c>
      <c r="E9" s="16">
        <v>355.72399999999999</v>
      </c>
      <c r="F9" s="10">
        <v>295.08</v>
      </c>
      <c r="G9" s="10">
        <v>62.08</v>
      </c>
      <c r="H9" s="16">
        <v>233</v>
      </c>
      <c r="I9" s="17">
        <v>696.71699999999998</v>
      </c>
      <c r="J9" s="17">
        <v>107.99299999999999</v>
      </c>
      <c r="K9" s="17">
        <v>588.72399999999993</v>
      </c>
      <c r="L9" s="18">
        <v>2939.78</v>
      </c>
      <c r="M9" s="18">
        <v>3104.4</v>
      </c>
      <c r="N9" s="19">
        <v>1045750.3007200001</v>
      </c>
      <c r="O9" s="19">
        <v>723325.20000000007</v>
      </c>
      <c r="P9" s="58">
        <v>1769075.5007200001</v>
      </c>
      <c r="Q9" s="19">
        <v>2854.19</v>
      </c>
      <c r="R9" s="8">
        <v>2854.19</v>
      </c>
      <c r="S9" s="8">
        <v>0</v>
      </c>
      <c r="T9" s="8">
        <v>0</v>
      </c>
      <c r="U9" s="18">
        <v>0</v>
      </c>
      <c r="V9" s="8">
        <v>0</v>
      </c>
      <c r="W9" s="58">
        <v>0</v>
      </c>
      <c r="X9" s="58">
        <v>0</v>
      </c>
      <c r="Y9" s="58">
        <v>1769075.5007200001</v>
      </c>
      <c r="Z9" s="58">
        <v>0</v>
      </c>
      <c r="AA9" s="8">
        <v>1930317.46</v>
      </c>
      <c r="AB9" s="19">
        <v>0</v>
      </c>
      <c r="AC9" s="19">
        <v>-161241.95927999984</v>
      </c>
      <c r="AD9" s="19">
        <v>0</v>
      </c>
      <c r="AE9" s="19">
        <f t="shared" si="0"/>
        <v>-161241.95927999984</v>
      </c>
      <c r="AF9" s="20">
        <v>-56.493071337226965</v>
      </c>
      <c r="AG9" s="20">
        <v>0</v>
      </c>
      <c r="AH9" s="20">
        <v>-1694.7921401168089</v>
      </c>
      <c r="AI9" s="20">
        <v>-2824.6535668613483</v>
      </c>
      <c r="AJ9" s="20">
        <v>-3954.5149936058874</v>
      </c>
      <c r="AK9" s="8">
        <v>0</v>
      </c>
      <c r="AL9" s="8">
        <v>0</v>
      </c>
      <c r="AM9" s="8">
        <v>0</v>
      </c>
    </row>
    <row r="10" spans="1:39" s="3" customFormat="1" ht="31.5" outlineLevel="1" x14ac:dyDescent="0.25">
      <c r="A10" s="12">
        <v>4</v>
      </c>
      <c r="B10" s="13" t="s">
        <v>26</v>
      </c>
      <c r="C10" s="14">
        <v>587.92999999999995</v>
      </c>
      <c r="D10" s="18">
        <v>103.646</v>
      </c>
      <c r="E10" s="16">
        <v>484.28399999999993</v>
      </c>
      <c r="F10" s="10">
        <v>408.69</v>
      </c>
      <c r="G10" s="10">
        <v>72.510000000000005</v>
      </c>
      <c r="H10" s="16">
        <v>336.18</v>
      </c>
      <c r="I10" s="17">
        <v>996.61999999999989</v>
      </c>
      <c r="J10" s="17">
        <v>176.15600000000001</v>
      </c>
      <c r="K10" s="17">
        <v>820.46399999999994</v>
      </c>
      <c r="L10" s="18">
        <v>2939.78</v>
      </c>
      <c r="M10" s="18">
        <v>3104.4</v>
      </c>
      <c r="N10" s="19">
        <v>1423688.4175199999</v>
      </c>
      <c r="O10" s="19">
        <v>1043637.192</v>
      </c>
      <c r="P10" s="58">
        <v>2467325.6095199999</v>
      </c>
      <c r="Q10" s="19">
        <v>4102.6000000000004</v>
      </c>
      <c r="R10" s="8">
        <v>4102.6000000000004</v>
      </c>
      <c r="S10" s="8">
        <v>0</v>
      </c>
      <c r="T10" s="8">
        <v>0</v>
      </c>
      <c r="U10" s="18">
        <v>0</v>
      </c>
      <c r="V10" s="8">
        <v>0</v>
      </c>
      <c r="W10" s="58">
        <v>0</v>
      </c>
      <c r="X10" s="58">
        <v>0</v>
      </c>
      <c r="Y10" s="58">
        <v>2467325.6095199999</v>
      </c>
      <c r="Z10" s="58">
        <v>0</v>
      </c>
      <c r="AA10" s="8">
        <v>2694532.08</v>
      </c>
      <c r="AB10" s="19">
        <v>0</v>
      </c>
      <c r="AC10" s="19">
        <v>-227206.47048000013</v>
      </c>
      <c r="AD10" s="19">
        <v>0</v>
      </c>
      <c r="AE10" s="19">
        <f t="shared" si="0"/>
        <v>-227206.47048000013</v>
      </c>
      <c r="AF10" s="20">
        <v>-55.381092594939823</v>
      </c>
      <c r="AG10" s="20">
        <v>0</v>
      </c>
      <c r="AH10" s="20">
        <v>-1661.4327778481947</v>
      </c>
      <c r="AI10" s="20">
        <v>-2769.0546297469909</v>
      </c>
      <c r="AJ10" s="20">
        <v>-3876.6764816457876</v>
      </c>
      <c r="AK10" s="8">
        <v>0</v>
      </c>
      <c r="AL10" s="8">
        <v>0</v>
      </c>
      <c r="AM10" s="8">
        <v>0</v>
      </c>
    </row>
    <row r="11" spans="1:39" s="3" customFormat="1" ht="15.75" outlineLevel="1" x14ac:dyDescent="0.25">
      <c r="A11" s="12">
        <v>5</v>
      </c>
      <c r="B11" s="13" t="s">
        <v>27</v>
      </c>
      <c r="C11" s="14">
        <v>411.98</v>
      </c>
      <c r="D11" s="18">
        <v>49.585999999999999</v>
      </c>
      <c r="E11" s="16">
        <v>362.39400000000001</v>
      </c>
      <c r="F11" s="10">
        <v>348.95</v>
      </c>
      <c r="G11" s="10">
        <v>50.27</v>
      </c>
      <c r="H11" s="16">
        <v>298.68</v>
      </c>
      <c r="I11" s="17">
        <v>760.93000000000006</v>
      </c>
      <c r="J11" s="17">
        <v>99.855999999999995</v>
      </c>
      <c r="K11" s="17">
        <v>661.07400000000007</v>
      </c>
      <c r="L11" s="18">
        <v>2939.78</v>
      </c>
      <c r="M11" s="18">
        <v>3104.4</v>
      </c>
      <c r="N11" s="19">
        <v>1065358.63332</v>
      </c>
      <c r="O11" s="19">
        <v>927222.19200000004</v>
      </c>
      <c r="P11" s="58">
        <v>1992580.8253200001</v>
      </c>
      <c r="Q11" s="19">
        <v>2724.5</v>
      </c>
      <c r="R11" s="8">
        <v>2724.5</v>
      </c>
      <c r="S11" s="8">
        <v>0</v>
      </c>
      <c r="T11" s="8">
        <v>0</v>
      </c>
      <c r="U11" s="18">
        <v>0</v>
      </c>
      <c r="V11" s="8">
        <v>0</v>
      </c>
      <c r="W11" s="58">
        <v>0</v>
      </c>
      <c r="X11" s="58">
        <v>0</v>
      </c>
      <c r="Y11" s="58">
        <v>1992580.8253200001</v>
      </c>
      <c r="Z11" s="58">
        <v>0</v>
      </c>
      <c r="AA11" s="8">
        <v>2130174.64</v>
      </c>
      <c r="AB11" s="19">
        <v>0</v>
      </c>
      <c r="AC11" s="19">
        <v>-137593.81468000007</v>
      </c>
      <c r="AD11" s="19">
        <v>0</v>
      </c>
      <c r="AE11" s="19">
        <f t="shared" si="0"/>
        <v>-137593.81468000007</v>
      </c>
      <c r="AF11" s="20">
        <v>-50.502409498990666</v>
      </c>
      <c r="AG11" s="20">
        <v>0</v>
      </c>
      <c r="AH11" s="20">
        <v>-1515.0722849697199</v>
      </c>
      <c r="AI11" s="20">
        <v>-2525.1204749495332</v>
      </c>
      <c r="AJ11" s="20">
        <v>-3535.1686649293465</v>
      </c>
      <c r="AK11" s="8">
        <v>0</v>
      </c>
      <c r="AL11" s="8">
        <v>0</v>
      </c>
      <c r="AM11" s="8">
        <v>0</v>
      </c>
    </row>
    <row r="12" spans="1:39" s="3" customFormat="1" ht="31.5" outlineLevel="1" x14ac:dyDescent="0.25">
      <c r="A12" s="12">
        <v>6</v>
      </c>
      <c r="B12" s="13" t="s">
        <v>28</v>
      </c>
      <c r="C12" s="14">
        <v>270.37299999999999</v>
      </c>
      <c r="D12" s="18">
        <v>35.86</v>
      </c>
      <c r="E12" s="16">
        <v>234.51299999999998</v>
      </c>
      <c r="F12" s="10">
        <v>231.47</v>
      </c>
      <c r="G12" s="10">
        <v>39.44</v>
      </c>
      <c r="H12" s="16">
        <v>192.03</v>
      </c>
      <c r="I12" s="17">
        <v>501.84299999999996</v>
      </c>
      <c r="J12" s="17">
        <v>75.3</v>
      </c>
      <c r="K12" s="17">
        <v>426.54300000000001</v>
      </c>
      <c r="L12" s="18">
        <v>2939.78</v>
      </c>
      <c r="M12" s="18">
        <v>3104.4</v>
      </c>
      <c r="N12" s="19">
        <v>689416.62714</v>
      </c>
      <c r="O12" s="19">
        <v>596137.93200000003</v>
      </c>
      <c r="P12" s="58">
        <v>1285554.55914</v>
      </c>
      <c r="Q12" s="19">
        <v>1642.2</v>
      </c>
      <c r="R12" s="8">
        <v>1318</v>
      </c>
      <c r="S12" s="8">
        <v>324.2</v>
      </c>
      <c r="T12" s="8">
        <v>0</v>
      </c>
      <c r="U12" s="18">
        <v>0</v>
      </c>
      <c r="V12" s="8">
        <v>0</v>
      </c>
      <c r="W12" s="58">
        <v>253791.73552136647</v>
      </c>
      <c r="X12" s="58">
        <v>0</v>
      </c>
      <c r="Y12" s="58">
        <v>1031762.8236186336</v>
      </c>
      <c r="Z12" s="58">
        <v>0</v>
      </c>
      <c r="AA12" s="8">
        <v>1020649.38</v>
      </c>
      <c r="AB12" s="19">
        <v>0</v>
      </c>
      <c r="AC12" s="19">
        <v>11113.443618633552</v>
      </c>
      <c r="AD12" s="19">
        <v>0</v>
      </c>
      <c r="AE12" s="19">
        <f t="shared" si="0"/>
        <v>11113.443618633552</v>
      </c>
      <c r="AF12" s="20">
        <v>8.4320513039708285</v>
      </c>
      <c r="AG12" s="20">
        <v>0</v>
      </c>
      <c r="AH12" s="20">
        <v>252.96153911912486</v>
      </c>
      <c r="AI12" s="20">
        <v>421.60256519854141</v>
      </c>
      <c r="AJ12" s="20">
        <v>590.24359127795799</v>
      </c>
      <c r="AK12" s="8">
        <v>0</v>
      </c>
      <c r="AL12" s="8">
        <v>0</v>
      </c>
      <c r="AM12" s="8">
        <v>0</v>
      </c>
    </row>
    <row r="13" spans="1:39" s="3" customFormat="1" ht="31.5" outlineLevel="1" x14ac:dyDescent="0.25">
      <c r="A13" s="12">
        <v>7</v>
      </c>
      <c r="B13" s="13" t="s">
        <v>29</v>
      </c>
      <c r="C13" s="14">
        <v>551.87</v>
      </c>
      <c r="D13" s="18">
        <v>157.577</v>
      </c>
      <c r="E13" s="16">
        <v>394.29300000000001</v>
      </c>
      <c r="F13" s="10">
        <v>446.1</v>
      </c>
      <c r="G13" s="10">
        <v>162.56</v>
      </c>
      <c r="H13" s="16">
        <v>283.54000000000002</v>
      </c>
      <c r="I13" s="17">
        <v>997.97</v>
      </c>
      <c r="J13" s="17">
        <v>320.137</v>
      </c>
      <c r="K13" s="17">
        <v>677.83300000000008</v>
      </c>
      <c r="L13" s="18">
        <v>2939.78</v>
      </c>
      <c r="M13" s="18">
        <v>3104.4</v>
      </c>
      <c r="N13" s="19">
        <v>1159134.6755400002</v>
      </c>
      <c r="O13" s="19">
        <v>880221.57600000012</v>
      </c>
      <c r="P13" s="58">
        <v>2039356.2515400003</v>
      </c>
      <c r="Q13" s="19">
        <v>2599.6999999999998</v>
      </c>
      <c r="R13" s="8">
        <v>2582.1</v>
      </c>
      <c r="S13" s="8">
        <v>17.600000000000001</v>
      </c>
      <c r="T13" s="8">
        <v>0</v>
      </c>
      <c r="U13" s="18">
        <v>0</v>
      </c>
      <c r="V13" s="8">
        <v>0</v>
      </c>
      <c r="W13" s="58">
        <v>13806.466141133213</v>
      </c>
      <c r="X13" s="58">
        <v>0</v>
      </c>
      <c r="Y13" s="58">
        <v>2025549.7853988672</v>
      </c>
      <c r="Z13" s="58">
        <v>0</v>
      </c>
      <c r="AA13" s="8">
        <v>1665148.04</v>
      </c>
      <c r="AB13" s="19">
        <v>0</v>
      </c>
      <c r="AC13" s="19">
        <v>360401.74539886718</v>
      </c>
      <c r="AD13" s="19">
        <v>0</v>
      </c>
      <c r="AE13" s="19">
        <f t="shared" si="0"/>
        <v>360401.74539886718</v>
      </c>
      <c r="AF13" s="20">
        <v>139.57698981405338</v>
      </c>
      <c r="AG13" s="20">
        <v>0</v>
      </c>
      <c r="AH13" s="20">
        <v>4187.3096944216013</v>
      </c>
      <c r="AI13" s="20">
        <v>6978.8494907026688</v>
      </c>
      <c r="AJ13" s="20">
        <v>9770.3892869837364</v>
      </c>
      <c r="AK13" s="8">
        <v>0</v>
      </c>
      <c r="AL13" s="8">
        <v>0</v>
      </c>
      <c r="AM13" s="8">
        <v>0</v>
      </c>
    </row>
    <row r="14" spans="1:39" s="3" customFormat="1" ht="31.5" outlineLevel="1" x14ac:dyDescent="0.25">
      <c r="A14" s="12">
        <v>8</v>
      </c>
      <c r="B14" s="13" t="s">
        <v>30</v>
      </c>
      <c r="C14" s="18">
        <v>1227.02</v>
      </c>
      <c r="D14" s="18">
        <v>191.49299999999999</v>
      </c>
      <c r="E14" s="16">
        <v>1035.527</v>
      </c>
      <c r="F14" s="10">
        <v>997.64</v>
      </c>
      <c r="G14" s="10">
        <v>185.45099999999999</v>
      </c>
      <c r="H14" s="16">
        <v>812.18899999999996</v>
      </c>
      <c r="I14" s="17">
        <v>2224.66</v>
      </c>
      <c r="J14" s="17">
        <v>376.94399999999996</v>
      </c>
      <c r="K14" s="17">
        <v>1847.7159999999999</v>
      </c>
      <c r="L14" s="18">
        <v>2939.78</v>
      </c>
      <c r="M14" s="18">
        <v>3104.4</v>
      </c>
      <c r="N14" s="19">
        <v>3044221.5640600002</v>
      </c>
      <c r="O14" s="19">
        <v>2521359.5315999999</v>
      </c>
      <c r="P14" s="58">
        <v>5565581.0956600001</v>
      </c>
      <c r="Q14" s="19">
        <v>8813.0499999999993</v>
      </c>
      <c r="R14" s="8">
        <v>8346.5</v>
      </c>
      <c r="S14" s="8">
        <v>466.55</v>
      </c>
      <c r="T14" s="8">
        <v>0</v>
      </c>
      <c r="U14" s="18">
        <v>0</v>
      </c>
      <c r="V14" s="8">
        <v>0</v>
      </c>
      <c r="W14" s="58">
        <v>294633.73748931108</v>
      </c>
      <c r="X14" s="58">
        <v>0</v>
      </c>
      <c r="Y14" s="58">
        <v>5270947.3581706891</v>
      </c>
      <c r="Z14" s="58">
        <v>0</v>
      </c>
      <c r="AA14" s="8">
        <v>6251134.7999999998</v>
      </c>
      <c r="AB14" s="19">
        <v>0</v>
      </c>
      <c r="AC14" s="19">
        <v>-980187.44182931073</v>
      </c>
      <c r="AD14" s="19">
        <v>0</v>
      </c>
      <c r="AE14" s="19">
        <f t="shared" si="0"/>
        <v>-980187.44182931073</v>
      </c>
      <c r="AF14" s="20">
        <v>-117.43694265013008</v>
      </c>
      <c r="AG14" s="20">
        <v>0</v>
      </c>
      <c r="AH14" s="20">
        <v>-3523.1082795039024</v>
      </c>
      <c r="AI14" s="20">
        <v>-5871.8471325065038</v>
      </c>
      <c r="AJ14" s="20">
        <v>-8220.5859855091057</v>
      </c>
      <c r="AK14" s="8">
        <v>0</v>
      </c>
      <c r="AL14" s="8">
        <v>0</v>
      </c>
      <c r="AM14" s="8">
        <v>0</v>
      </c>
    </row>
    <row r="15" spans="1:39" s="3" customFormat="1" ht="31.5" outlineLevel="1" x14ac:dyDescent="0.25">
      <c r="A15" s="12">
        <v>9</v>
      </c>
      <c r="B15" s="13" t="s">
        <v>31</v>
      </c>
      <c r="C15" s="14">
        <v>399.34</v>
      </c>
      <c r="D15" s="18">
        <v>67.62</v>
      </c>
      <c r="E15" s="16">
        <v>331.71999999999997</v>
      </c>
      <c r="F15" s="10">
        <v>318.75</v>
      </c>
      <c r="G15" s="10">
        <v>66.656000000000006</v>
      </c>
      <c r="H15" s="16">
        <v>252.09399999999999</v>
      </c>
      <c r="I15" s="17">
        <v>718.08999999999992</v>
      </c>
      <c r="J15" s="17">
        <v>134.27600000000001</v>
      </c>
      <c r="K15" s="17">
        <v>583.81399999999996</v>
      </c>
      <c r="L15" s="18">
        <v>2939.78</v>
      </c>
      <c r="M15" s="18">
        <v>3104.4</v>
      </c>
      <c r="N15" s="19">
        <v>975183.82160000002</v>
      </c>
      <c r="O15" s="19">
        <v>782600.61360000004</v>
      </c>
      <c r="P15" s="58">
        <v>1757784.4352000002</v>
      </c>
      <c r="Q15" s="19">
        <v>2434.85</v>
      </c>
      <c r="R15" s="8">
        <v>2434.85</v>
      </c>
      <c r="S15" s="8">
        <v>0</v>
      </c>
      <c r="T15" s="8">
        <v>0</v>
      </c>
      <c r="U15" s="18">
        <v>0</v>
      </c>
      <c r="V15" s="8">
        <v>0</v>
      </c>
      <c r="W15" s="58">
        <v>0</v>
      </c>
      <c r="X15" s="58">
        <v>0</v>
      </c>
      <c r="Y15" s="58">
        <v>1757784.4352000002</v>
      </c>
      <c r="Z15" s="58">
        <v>0</v>
      </c>
      <c r="AA15" s="8">
        <v>1962847.62</v>
      </c>
      <c r="AB15" s="19">
        <v>0</v>
      </c>
      <c r="AC15" s="19">
        <v>-205063.18479999993</v>
      </c>
      <c r="AD15" s="19">
        <v>0</v>
      </c>
      <c r="AE15" s="19">
        <f t="shared" si="0"/>
        <v>-205063.18479999993</v>
      </c>
      <c r="AF15" s="20">
        <v>-84.220048380803718</v>
      </c>
      <c r="AG15" s="20">
        <v>0</v>
      </c>
      <c r="AH15" s="20">
        <v>-2526.6014514241115</v>
      </c>
      <c r="AI15" s="20">
        <v>-4211.0024190401855</v>
      </c>
      <c r="AJ15" s="20">
        <v>-5895.4033866562604</v>
      </c>
      <c r="AK15" s="8">
        <v>0</v>
      </c>
      <c r="AL15" s="8">
        <v>0</v>
      </c>
      <c r="AM15" s="8">
        <v>0</v>
      </c>
    </row>
    <row r="16" spans="1:39" s="3" customFormat="1" ht="31.5" outlineLevel="1" x14ac:dyDescent="0.25">
      <c r="A16" s="12">
        <v>10</v>
      </c>
      <c r="B16" s="13" t="s">
        <v>32</v>
      </c>
      <c r="C16" s="14">
        <v>771.51</v>
      </c>
      <c r="D16" s="18">
        <v>154.255</v>
      </c>
      <c r="E16" s="16">
        <v>617.255</v>
      </c>
      <c r="F16" s="10">
        <v>643.74</v>
      </c>
      <c r="G16" s="10">
        <v>137.13900000000001</v>
      </c>
      <c r="H16" s="16">
        <v>506.601</v>
      </c>
      <c r="I16" s="17">
        <v>1415.25</v>
      </c>
      <c r="J16" s="17">
        <v>291.39400000000001</v>
      </c>
      <c r="K16" s="17">
        <v>1123.856</v>
      </c>
      <c r="L16" s="18">
        <v>2939.78</v>
      </c>
      <c r="M16" s="18">
        <v>3104.4</v>
      </c>
      <c r="N16" s="19">
        <v>1814593.9039</v>
      </c>
      <c r="O16" s="19">
        <v>1572692.1444000001</v>
      </c>
      <c r="P16" s="58">
        <v>3387286.0482999999</v>
      </c>
      <c r="Q16" s="19">
        <v>6115.13</v>
      </c>
      <c r="R16" s="8">
        <v>6115.13</v>
      </c>
      <c r="S16" s="8">
        <v>0</v>
      </c>
      <c r="T16" s="8">
        <v>0</v>
      </c>
      <c r="U16" s="18">
        <v>0</v>
      </c>
      <c r="V16" s="8">
        <v>350.2</v>
      </c>
      <c r="W16" s="58">
        <v>0</v>
      </c>
      <c r="X16" s="58">
        <v>0</v>
      </c>
      <c r="Y16" s="58">
        <v>3387286.0482999999</v>
      </c>
      <c r="Z16" s="58">
        <v>0</v>
      </c>
      <c r="AA16" s="8">
        <v>3489152.51</v>
      </c>
      <c r="AB16" s="19">
        <v>0</v>
      </c>
      <c r="AC16" s="19">
        <v>-101866.46169999987</v>
      </c>
      <c r="AD16" s="19">
        <v>0</v>
      </c>
      <c r="AE16" s="19">
        <f t="shared" si="0"/>
        <v>-101866.46169999987</v>
      </c>
      <c r="AF16" s="20">
        <v>-16.658102395206623</v>
      </c>
      <c r="AG16" s="20">
        <v>0</v>
      </c>
      <c r="AH16" s="20">
        <v>-499.7430718561987</v>
      </c>
      <c r="AI16" s="20">
        <v>-832.9051197603311</v>
      </c>
      <c r="AJ16" s="20">
        <v>-1166.0671676644636</v>
      </c>
      <c r="AK16" s="8">
        <v>0</v>
      </c>
      <c r="AL16" s="8">
        <v>0</v>
      </c>
      <c r="AM16" s="8">
        <v>0</v>
      </c>
    </row>
    <row r="17" spans="1:39" s="3" customFormat="1" ht="31.5" outlineLevel="1" x14ac:dyDescent="0.25">
      <c r="A17" s="12">
        <v>11</v>
      </c>
      <c r="B17" s="13" t="s">
        <v>33</v>
      </c>
      <c r="C17" s="14">
        <v>344.63</v>
      </c>
      <c r="D17" s="18">
        <v>0</v>
      </c>
      <c r="E17" s="16">
        <v>344.63</v>
      </c>
      <c r="F17" s="10">
        <v>285.05</v>
      </c>
      <c r="G17" s="10">
        <v>0</v>
      </c>
      <c r="H17" s="16">
        <v>285.05</v>
      </c>
      <c r="I17" s="17">
        <v>629.68000000000006</v>
      </c>
      <c r="J17" s="17">
        <v>0</v>
      </c>
      <c r="K17" s="17">
        <v>629.68000000000006</v>
      </c>
      <c r="L17" s="18">
        <v>2939.78</v>
      </c>
      <c r="M17" s="18">
        <v>3104.4</v>
      </c>
      <c r="N17" s="19">
        <v>1013136.3814000001</v>
      </c>
      <c r="O17" s="19">
        <v>884909.22000000009</v>
      </c>
      <c r="P17" s="58">
        <v>1898045.6014</v>
      </c>
      <c r="Q17" s="19">
        <v>4558.6000000000004</v>
      </c>
      <c r="R17" s="8">
        <v>4558.6000000000004</v>
      </c>
      <c r="S17" s="8">
        <v>0</v>
      </c>
      <c r="T17" s="8">
        <v>0</v>
      </c>
      <c r="U17" s="18">
        <v>0</v>
      </c>
      <c r="V17" s="8">
        <v>0</v>
      </c>
      <c r="W17" s="58">
        <v>0</v>
      </c>
      <c r="X17" s="58">
        <v>0</v>
      </c>
      <c r="Y17" s="58">
        <v>1898045.6014</v>
      </c>
      <c r="Z17" s="58">
        <v>0</v>
      </c>
      <c r="AA17" s="8">
        <v>2035298.36</v>
      </c>
      <c r="AB17" s="19">
        <v>0</v>
      </c>
      <c r="AC17" s="19">
        <v>-137252.75860000006</v>
      </c>
      <c r="AD17" s="19">
        <v>0</v>
      </c>
      <c r="AE17" s="19">
        <f t="shared" si="0"/>
        <v>-137252.75860000006</v>
      </c>
      <c r="AF17" s="20">
        <v>-30.108533014522013</v>
      </c>
      <c r="AG17" s="20">
        <v>0</v>
      </c>
      <c r="AH17" s="20">
        <v>-903.25599043566035</v>
      </c>
      <c r="AI17" s="20">
        <v>-1505.4266507261007</v>
      </c>
      <c r="AJ17" s="20">
        <v>-2107.597311016541</v>
      </c>
      <c r="AK17" s="8">
        <v>0</v>
      </c>
      <c r="AL17" s="8">
        <v>0</v>
      </c>
      <c r="AM17" s="8">
        <v>0</v>
      </c>
    </row>
    <row r="18" spans="1:39" s="3" customFormat="1" ht="31.5" outlineLevel="1" x14ac:dyDescent="0.25">
      <c r="A18" s="12">
        <v>12</v>
      </c>
      <c r="B18" s="13" t="s">
        <v>34</v>
      </c>
      <c r="C18" s="14">
        <v>161.179</v>
      </c>
      <c r="D18" s="18">
        <v>0</v>
      </c>
      <c r="E18" s="16">
        <v>161.179</v>
      </c>
      <c r="F18" s="10">
        <v>127.4132</v>
      </c>
      <c r="G18" s="10">
        <v>0</v>
      </c>
      <c r="H18" s="16">
        <v>127.4132</v>
      </c>
      <c r="I18" s="17">
        <v>288.59219999999999</v>
      </c>
      <c r="J18" s="17">
        <v>0</v>
      </c>
      <c r="K18" s="17">
        <v>288.59219999999999</v>
      </c>
      <c r="L18" s="18">
        <v>2939.78</v>
      </c>
      <c r="M18" s="18">
        <v>3104.4</v>
      </c>
      <c r="N18" s="19">
        <v>473830.80062000005</v>
      </c>
      <c r="O18" s="19">
        <v>395541.53808000003</v>
      </c>
      <c r="P18" s="58">
        <v>869372.33870000008</v>
      </c>
      <c r="Q18" s="19">
        <v>2009.95</v>
      </c>
      <c r="R18" s="8">
        <v>2009.95</v>
      </c>
      <c r="S18" s="8">
        <v>0</v>
      </c>
      <c r="T18" s="8">
        <v>0</v>
      </c>
      <c r="U18" s="18">
        <v>0</v>
      </c>
      <c r="V18" s="8">
        <v>0</v>
      </c>
      <c r="W18" s="58">
        <v>0</v>
      </c>
      <c r="X18" s="58">
        <v>0</v>
      </c>
      <c r="Y18" s="58">
        <v>869372.33870000008</v>
      </c>
      <c r="Z18" s="58">
        <v>0</v>
      </c>
      <c r="AA18" s="8">
        <v>929401.38</v>
      </c>
      <c r="AB18" s="19">
        <v>0</v>
      </c>
      <c r="AC18" s="19">
        <v>-60029.041299999924</v>
      </c>
      <c r="AD18" s="19">
        <v>0</v>
      </c>
      <c r="AE18" s="19">
        <f t="shared" si="0"/>
        <v>-60029.041299999924</v>
      </c>
      <c r="AF18" s="20">
        <v>-29.865937610388279</v>
      </c>
      <c r="AG18" s="20">
        <v>0</v>
      </c>
      <c r="AH18" s="20">
        <v>-895.97812831164833</v>
      </c>
      <c r="AI18" s="20">
        <v>-1493.2968805194139</v>
      </c>
      <c r="AJ18" s="20">
        <v>-2090.6156327271797</v>
      </c>
      <c r="AK18" s="8">
        <v>0</v>
      </c>
      <c r="AL18" s="8">
        <v>0</v>
      </c>
      <c r="AM18" s="8">
        <v>0</v>
      </c>
    </row>
    <row r="19" spans="1:39" s="3" customFormat="1" ht="31.5" outlineLevel="1" x14ac:dyDescent="0.25">
      <c r="A19" s="12">
        <v>13</v>
      </c>
      <c r="B19" s="13" t="s">
        <v>35</v>
      </c>
      <c r="C19" s="14">
        <v>156.76</v>
      </c>
      <c r="D19" s="18">
        <v>0</v>
      </c>
      <c r="E19" s="16">
        <v>156.76</v>
      </c>
      <c r="F19" s="10">
        <v>130.28</v>
      </c>
      <c r="G19" s="10">
        <v>0</v>
      </c>
      <c r="H19" s="16">
        <v>130.28</v>
      </c>
      <c r="I19" s="17">
        <v>287.03999999999996</v>
      </c>
      <c r="J19" s="17">
        <v>0</v>
      </c>
      <c r="K19" s="17">
        <v>287.03999999999996</v>
      </c>
      <c r="L19" s="18">
        <v>2939.78</v>
      </c>
      <c r="M19" s="18">
        <v>3104.4</v>
      </c>
      <c r="N19" s="19">
        <v>460839.91279999999</v>
      </c>
      <c r="O19" s="19">
        <v>404441.23200000002</v>
      </c>
      <c r="P19" s="58">
        <v>865281.14480000001</v>
      </c>
      <c r="Q19" s="19">
        <v>1873.6000000000001</v>
      </c>
      <c r="R19" s="8">
        <v>1784.7</v>
      </c>
      <c r="S19" s="8">
        <v>88.9</v>
      </c>
      <c r="T19" s="8">
        <v>0</v>
      </c>
      <c r="U19" s="18">
        <v>0</v>
      </c>
      <c r="V19" s="8">
        <v>0</v>
      </c>
      <c r="W19" s="58">
        <v>41056.518879547395</v>
      </c>
      <c r="X19" s="58">
        <v>0</v>
      </c>
      <c r="Y19" s="58">
        <v>824224.62592045264</v>
      </c>
      <c r="Z19" s="58">
        <v>0</v>
      </c>
      <c r="AA19" s="8">
        <v>818735.58</v>
      </c>
      <c r="AB19" s="19">
        <v>0</v>
      </c>
      <c r="AC19" s="19">
        <v>5489.0459204526851</v>
      </c>
      <c r="AD19" s="19">
        <v>0</v>
      </c>
      <c r="AE19" s="19">
        <f t="shared" si="0"/>
        <v>5489.0459204526851</v>
      </c>
      <c r="AF19" s="20">
        <v>3.075612663446341</v>
      </c>
      <c r="AG19" s="20">
        <v>0</v>
      </c>
      <c r="AH19" s="20">
        <v>92.268379903390226</v>
      </c>
      <c r="AI19" s="20">
        <v>153.78063317231704</v>
      </c>
      <c r="AJ19" s="20">
        <v>215.29288644124387</v>
      </c>
      <c r="AK19" s="8">
        <v>0</v>
      </c>
      <c r="AL19" s="8">
        <v>0</v>
      </c>
      <c r="AM19" s="8">
        <v>0</v>
      </c>
    </row>
    <row r="20" spans="1:39" s="3" customFormat="1" ht="31.5" outlineLevel="1" x14ac:dyDescent="0.25">
      <c r="A20" s="12">
        <v>14</v>
      </c>
      <c r="B20" s="13" t="s">
        <v>36</v>
      </c>
      <c r="C20" s="14">
        <v>271.404</v>
      </c>
      <c r="D20" s="18">
        <v>0</v>
      </c>
      <c r="E20" s="16">
        <v>271.404</v>
      </c>
      <c r="F20" s="10">
        <v>211.28299999999999</v>
      </c>
      <c r="G20" s="10">
        <v>0</v>
      </c>
      <c r="H20" s="16">
        <v>211.28299999999999</v>
      </c>
      <c r="I20" s="17">
        <v>482.68700000000001</v>
      </c>
      <c r="J20" s="17">
        <v>0</v>
      </c>
      <c r="K20" s="17">
        <v>482.68700000000001</v>
      </c>
      <c r="L20" s="18">
        <v>2939.78</v>
      </c>
      <c r="M20" s="18">
        <v>3104.4</v>
      </c>
      <c r="N20" s="19">
        <v>797868.05112000008</v>
      </c>
      <c r="O20" s="19">
        <v>655906.94519999996</v>
      </c>
      <c r="P20" s="58">
        <v>1453774.9963199999</v>
      </c>
      <c r="Q20" s="19">
        <v>2793.46</v>
      </c>
      <c r="R20" s="8">
        <v>2793.46</v>
      </c>
      <c r="S20" s="8">
        <v>0</v>
      </c>
      <c r="T20" s="8">
        <v>0</v>
      </c>
      <c r="U20" s="18">
        <v>0</v>
      </c>
      <c r="V20" s="8">
        <v>214.8</v>
      </c>
      <c r="W20" s="58">
        <v>0</v>
      </c>
      <c r="X20" s="58">
        <v>0</v>
      </c>
      <c r="Y20" s="58">
        <v>1453774.9963199999</v>
      </c>
      <c r="Z20" s="58">
        <v>0</v>
      </c>
      <c r="AA20" s="8">
        <v>1440666.88</v>
      </c>
      <c r="AB20" s="19">
        <v>0</v>
      </c>
      <c r="AC20" s="19">
        <v>13108.11632000003</v>
      </c>
      <c r="AD20" s="19">
        <v>0</v>
      </c>
      <c r="AE20" s="19">
        <f t="shared" si="0"/>
        <v>13108.11632000003</v>
      </c>
      <c r="AF20" s="20">
        <v>4.6924302907505497</v>
      </c>
      <c r="AG20" s="20">
        <v>0</v>
      </c>
      <c r="AH20" s="20">
        <v>140.77290872251649</v>
      </c>
      <c r="AI20" s="20">
        <v>234.62151453752747</v>
      </c>
      <c r="AJ20" s="20">
        <v>328.47012035253846</v>
      </c>
      <c r="AK20" s="8">
        <v>0</v>
      </c>
      <c r="AL20" s="8">
        <v>0</v>
      </c>
      <c r="AM20" s="8">
        <v>0</v>
      </c>
    </row>
    <row r="21" spans="1:39" s="3" customFormat="1" ht="31.5" outlineLevel="1" x14ac:dyDescent="0.25">
      <c r="A21" s="12">
        <v>15</v>
      </c>
      <c r="B21" s="13" t="s">
        <v>37</v>
      </c>
      <c r="C21" s="14">
        <v>306.50299999999999</v>
      </c>
      <c r="D21" s="18">
        <v>0</v>
      </c>
      <c r="E21" s="16">
        <v>306.50299999999999</v>
      </c>
      <c r="F21" s="10">
        <v>244.87</v>
      </c>
      <c r="G21" s="10">
        <v>0</v>
      </c>
      <c r="H21" s="16">
        <v>244.87</v>
      </c>
      <c r="I21" s="17">
        <v>551.37300000000005</v>
      </c>
      <c r="J21" s="17">
        <v>0</v>
      </c>
      <c r="K21" s="17">
        <v>551.37299999999993</v>
      </c>
      <c r="L21" s="18">
        <v>2939.78</v>
      </c>
      <c r="M21" s="18">
        <v>3104.4</v>
      </c>
      <c r="N21" s="19">
        <v>901051.38933999999</v>
      </c>
      <c r="O21" s="19">
        <v>760174.42800000007</v>
      </c>
      <c r="P21" s="58">
        <v>1661225.8173400001</v>
      </c>
      <c r="Q21" s="19">
        <v>3401.54</v>
      </c>
      <c r="R21" s="8">
        <v>3401.54</v>
      </c>
      <c r="S21" s="8">
        <v>0</v>
      </c>
      <c r="T21" s="8">
        <v>0</v>
      </c>
      <c r="U21" s="18">
        <v>0</v>
      </c>
      <c r="V21" s="8">
        <v>545.20000000000005</v>
      </c>
      <c r="W21" s="58">
        <v>0</v>
      </c>
      <c r="X21" s="58">
        <v>0</v>
      </c>
      <c r="Y21" s="58">
        <v>1661225.8173400001</v>
      </c>
      <c r="Z21" s="58">
        <v>0</v>
      </c>
      <c r="AA21" s="8">
        <v>1533838.48</v>
      </c>
      <c r="AB21" s="19">
        <v>0</v>
      </c>
      <c r="AC21" s="19">
        <v>127387.33734000009</v>
      </c>
      <c r="AD21" s="19">
        <v>0</v>
      </c>
      <c r="AE21" s="19">
        <f t="shared" si="0"/>
        <v>127387.33734000009</v>
      </c>
      <c r="AF21" s="20">
        <v>37.449901321166323</v>
      </c>
      <c r="AG21" s="20">
        <v>0</v>
      </c>
      <c r="AH21" s="20">
        <v>1123.4970396349897</v>
      </c>
      <c r="AI21" s="20">
        <v>1872.4950660583161</v>
      </c>
      <c r="AJ21" s="20">
        <v>2621.4930924816426</v>
      </c>
      <c r="AK21" s="8">
        <v>0</v>
      </c>
      <c r="AL21" s="8">
        <v>0</v>
      </c>
      <c r="AM21" s="8">
        <v>0</v>
      </c>
    </row>
    <row r="22" spans="1:39" s="3" customFormat="1" ht="31.5" outlineLevel="1" x14ac:dyDescent="0.25">
      <c r="A22" s="12">
        <v>16</v>
      </c>
      <c r="B22" s="13" t="s">
        <v>38</v>
      </c>
      <c r="C22" s="14">
        <v>413.60700000000003</v>
      </c>
      <c r="D22" s="18">
        <v>0</v>
      </c>
      <c r="E22" s="16">
        <v>413.60700000000003</v>
      </c>
      <c r="F22" s="10">
        <v>325.11599999999999</v>
      </c>
      <c r="G22" s="10">
        <v>0</v>
      </c>
      <c r="H22" s="16">
        <v>325.11599999999999</v>
      </c>
      <c r="I22" s="17">
        <v>738.72299999999996</v>
      </c>
      <c r="J22" s="17">
        <v>0</v>
      </c>
      <c r="K22" s="17">
        <v>738.72299999999996</v>
      </c>
      <c r="L22" s="18">
        <v>2939.78</v>
      </c>
      <c r="M22" s="18">
        <v>3104.4</v>
      </c>
      <c r="N22" s="19">
        <v>1215913.5864600001</v>
      </c>
      <c r="O22" s="19">
        <v>1009290.1104</v>
      </c>
      <c r="P22" s="58">
        <v>2225203.69686</v>
      </c>
      <c r="Q22" s="19">
        <v>4087.36</v>
      </c>
      <c r="R22" s="8">
        <v>4087.36</v>
      </c>
      <c r="S22" s="8">
        <v>0</v>
      </c>
      <c r="T22" s="8">
        <v>0</v>
      </c>
      <c r="U22" s="18">
        <v>0</v>
      </c>
      <c r="V22" s="8">
        <v>443.5</v>
      </c>
      <c r="W22" s="58">
        <v>0</v>
      </c>
      <c r="X22" s="58">
        <v>0</v>
      </c>
      <c r="Y22" s="58">
        <v>2225203.6968600005</v>
      </c>
      <c r="Z22" s="58">
        <v>0</v>
      </c>
      <c r="AA22" s="8">
        <v>2195161.62</v>
      </c>
      <c r="AB22" s="19">
        <v>0</v>
      </c>
      <c r="AC22" s="19">
        <v>30042.076860000379</v>
      </c>
      <c r="AD22" s="19">
        <v>0</v>
      </c>
      <c r="AE22" s="19">
        <f t="shared" si="0"/>
        <v>30042.076860000379</v>
      </c>
      <c r="AF22" s="20">
        <v>7.3499953172708983</v>
      </c>
      <c r="AG22" s="20">
        <v>0</v>
      </c>
      <c r="AH22" s="20">
        <v>220.49985951812695</v>
      </c>
      <c r="AI22" s="20">
        <v>367.49976586354489</v>
      </c>
      <c r="AJ22" s="20">
        <v>514.49967220896292</v>
      </c>
      <c r="AK22" s="8">
        <v>0</v>
      </c>
      <c r="AL22" s="8">
        <v>0</v>
      </c>
      <c r="AM22" s="8">
        <v>0</v>
      </c>
    </row>
    <row r="23" spans="1:39" s="3" customFormat="1" ht="31.5" outlineLevel="1" x14ac:dyDescent="0.25">
      <c r="A23" s="12">
        <v>17</v>
      </c>
      <c r="B23" s="13" t="s">
        <v>39</v>
      </c>
      <c r="C23" s="14">
        <v>320.738</v>
      </c>
      <c r="D23" s="18">
        <v>0</v>
      </c>
      <c r="E23" s="16">
        <v>320.738</v>
      </c>
      <c r="F23" s="10">
        <v>234.74600000000001</v>
      </c>
      <c r="G23" s="10">
        <v>0</v>
      </c>
      <c r="H23" s="16">
        <v>234.74600000000001</v>
      </c>
      <c r="I23" s="17">
        <v>555.48400000000004</v>
      </c>
      <c r="J23" s="17">
        <v>0</v>
      </c>
      <c r="K23" s="17">
        <v>555.48400000000004</v>
      </c>
      <c r="L23" s="18">
        <v>2939.78</v>
      </c>
      <c r="M23" s="18">
        <v>3104.4</v>
      </c>
      <c r="N23" s="19">
        <v>942899.15764000011</v>
      </c>
      <c r="O23" s="19">
        <v>728745.4824000001</v>
      </c>
      <c r="P23" s="58">
        <v>1671644.6400400002</v>
      </c>
      <c r="Q23" s="19">
        <v>2865.29</v>
      </c>
      <c r="R23" s="8">
        <v>2865.29</v>
      </c>
      <c r="S23" s="8">
        <v>0</v>
      </c>
      <c r="T23" s="8">
        <v>0</v>
      </c>
      <c r="U23" s="18">
        <v>0</v>
      </c>
      <c r="V23" s="8">
        <v>311</v>
      </c>
      <c r="W23" s="57">
        <v>0</v>
      </c>
      <c r="X23" s="58">
        <v>0</v>
      </c>
      <c r="Y23" s="58">
        <v>1671644.6400400002</v>
      </c>
      <c r="Z23" s="58">
        <v>0</v>
      </c>
      <c r="AA23" s="8">
        <v>1646035.72</v>
      </c>
      <c r="AB23" s="19">
        <v>0</v>
      </c>
      <c r="AC23" s="19">
        <v>25608.92004000023</v>
      </c>
      <c r="AD23" s="19">
        <v>0</v>
      </c>
      <c r="AE23" s="19">
        <f t="shared" si="0"/>
        <v>25608.92004000023</v>
      </c>
      <c r="AF23" s="20">
        <v>8.9376363439652629</v>
      </c>
      <c r="AG23" s="20">
        <v>0</v>
      </c>
      <c r="AH23" s="20">
        <v>268.12909031895788</v>
      </c>
      <c r="AI23" s="20">
        <v>446.88181719826315</v>
      </c>
      <c r="AJ23" s="20">
        <v>625.63454407756842</v>
      </c>
      <c r="AK23" s="8">
        <v>0</v>
      </c>
      <c r="AL23" s="8">
        <v>0</v>
      </c>
      <c r="AM23" s="8">
        <v>0</v>
      </c>
    </row>
    <row r="24" spans="1:39" s="3" customFormat="1" ht="31.5" outlineLevel="1" x14ac:dyDescent="0.25">
      <c r="A24" s="12">
        <v>18</v>
      </c>
      <c r="B24" s="13" t="s">
        <v>40</v>
      </c>
      <c r="C24" s="14">
        <v>362.75</v>
      </c>
      <c r="D24" s="18">
        <v>0</v>
      </c>
      <c r="E24" s="16">
        <v>362.75</v>
      </c>
      <c r="F24" s="10">
        <v>291.41000000000003</v>
      </c>
      <c r="G24" s="10">
        <v>0</v>
      </c>
      <c r="H24" s="16">
        <v>291.41000000000003</v>
      </c>
      <c r="I24" s="17">
        <v>654.16000000000008</v>
      </c>
      <c r="J24" s="17">
        <v>0</v>
      </c>
      <c r="K24" s="17">
        <v>654.16000000000008</v>
      </c>
      <c r="L24" s="18">
        <v>2939.78</v>
      </c>
      <c r="M24" s="18">
        <v>3104.4</v>
      </c>
      <c r="N24" s="19">
        <v>1066405.1950000001</v>
      </c>
      <c r="O24" s="19">
        <v>904653.20400000014</v>
      </c>
      <c r="P24" s="58">
        <v>1971058.3990000002</v>
      </c>
      <c r="Q24" s="19">
        <v>4058.5</v>
      </c>
      <c r="R24" s="8">
        <v>4058.5</v>
      </c>
      <c r="S24" s="8">
        <v>0</v>
      </c>
      <c r="T24" s="8">
        <v>0</v>
      </c>
      <c r="U24" s="18">
        <v>0</v>
      </c>
      <c r="V24" s="8">
        <v>443.5</v>
      </c>
      <c r="W24" s="57">
        <v>0</v>
      </c>
      <c r="X24" s="58">
        <v>0</v>
      </c>
      <c r="Y24" s="58">
        <v>1971058.3990000002</v>
      </c>
      <c r="Z24" s="58">
        <v>0</v>
      </c>
      <c r="AA24" s="8">
        <v>2139204.1800000002</v>
      </c>
      <c r="AB24" s="19">
        <v>0</v>
      </c>
      <c r="AC24" s="19">
        <v>-168145.78099999996</v>
      </c>
      <c r="AD24" s="19">
        <v>0</v>
      </c>
      <c r="AE24" s="19">
        <f t="shared" si="0"/>
        <v>-168145.78099999996</v>
      </c>
      <c r="AF24" s="20">
        <v>-41.430523838856708</v>
      </c>
      <c r="AG24" s="20">
        <v>0</v>
      </c>
      <c r="AH24" s="20">
        <v>-1242.9157151657012</v>
      </c>
      <c r="AI24" s="20">
        <v>-2071.5261919428353</v>
      </c>
      <c r="AJ24" s="20">
        <v>-2900.1366687199697</v>
      </c>
      <c r="AK24" s="8">
        <v>0</v>
      </c>
      <c r="AL24" s="8">
        <v>0</v>
      </c>
      <c r="AM24" s="8">
        <v>0</v>
      </c>
    </row>
    <row r="25" spans="1:39" s="3" customFormat="1" ht="31.5" outlineLevel="1" x14ac:dyDescent="0.25">
      <c r="A25" s="12">
        <v>19</v>
      </c>
      <c r="B25" s="13" t="s">
        <v>41</v>
      </c>
      <c r="C25" s="14">
        <v>209.535</v>
      </c>
      <c r="D25" s="18">
        <v>0</v>
      </c>
      <c r="E25" s="16">
        <v>209.535</v>
      </c>
      <c r="F25" s="10">
        <v>178.36099999999999</v>
      </c>
      <c r="G25" s="10">
        <v>0</v>
      </c>
      <c r="H25" s="16">
        <v>178.36099999999999</v>
      </c>
      <c r="I25" s="17">
        <v>387.89599999999996</v>
      </c>
      <c r="J25" s="17">
        <v>0</v>
      </c>
      <c r="K25" s="17">
        <v>387.89599999999996</v>
      </c>
      <c r="L25" s="18">
        <v>2939.78</v>
      </c>
      <c r="M25" s="18">
        <v>3104.4</v>
      </c>
      <c r="N25" s="19">
        <v>615986.80229999998</v>
      </c>
      <c r="O25" s="19">
        <v>553703.88839999994</v>
      </c>
      <c r="P25" s="58">
        <v>1169690.6906999999</v>
      </c>
      <c r="Q25" s="19">
        <v>2508.7000000000003</v>
      </c>
      <c r="R25" s="8">
        <v>2465.8000000000002</v>
      </c>
      <c r="S25" s="8">
        <v>42.9</v>
      </c>
      <c r="T25" s="8">
        <v>0</v>
      </c>
      <c r="U25" s="18">
        <v>0</v>
      </c>
      <c r="V25" s="8">
        <v>193</v>
      </c>
      <c r="W25" s="57">
        <v>20002.284303037428</v>
      </c>
      <c r="X25" s="58">
        <v>0</v>
      </c>
      <c r="Y25" s="58">
        <v>1149688.4063969627</v>
      </c>
      <c r="Z25" s="58">
        <v>0</v>
      </c>
      <c r="AA25" s="8">
        <v>1264158.2</v>
      </c>
      <c r="AB25" s="19">
        <v>0</v>
      </c>
      <c r="AC25" s="19">
        <v>-114469.79360303725</v>
      </c>
      <c r="AD25" s="19">
        <v>0</v>
      </c>
      <c r="AE25" s="19">
        <f t="shared" si="0"/>
        <v>-114469.79360303725</v>
      </c>
      <c r="AF25" s="20">
        <v>-46.422983860425518</v>
      </c>
      <c r="AG25" s="20">
        <v>0</v>
      </c>
      <c r="AH25" s="20">
        <v>-1392.6895158127654</v>
      </c>
      <c r="AI25" s="20">
        <v>-2321.149193021276</v>
      </c>
      <c r="AJ25" s="20">
        <v>-3249.6088702297861</v>
      </c>
      <c r="AK25" s="8">
        <v>0</v>
      </c>
      <c r="AL25" s="8">
        <v>0</v>
      </c>
      <c r="AM25" s="8">
        <v>0</v>
      </c>
    </row>
    <row r="26" spans="1:39" s="3" customFormat="1" ht="31.5" outlineLevel="1" x14ac:dyDescent="0.25">
      <c r="A26" s="12">
        <v>20</v>
      </c>
      <c r="B26" s="13" t="s">
        <v>42</v>
      </c>
      <c r="C26" s="14">
        <v>395.78100000000001</v>
      </c>
      <c r="D26" s="18">
        <v>0</v>
      </c>
      <c r="E26" s="16">
        <v>395.78100000000001</v>
      </c>
      <c r="F26" s="10">
        <v>334.17</v>
      </c>
      <c r="G26" s="10">
        <v>0</v>
      </c>
      <c r="H26" s="16">
        <v>334.17</v>
      </c>
      <c r="I26" s="17">
        <v>729.95100000000002</v>
      </c>
      <c r="J26" s="17">
        <v>0</v>
      </c>
      <c r="K26" s="17">
        <v>729.95100000000002</v>
      </c>
      <c r="L26" s="18">
        <v>2939.78</v>
      </c>
      <c r="M26" s="18">
        <v>3104.4</v>
      </c>
      <c r="N26" s="19">
        <v>1163509.0681800002</v>
      </c>
      <c r="O26" s="19">
        <v>1037397.3480000001</v>
      </c>
      <c r="P26" s="58">
        <v>2200906.4161800002</v>
      </c>
      <c r="Q26" s="19">
        <v>3164.3</v>
      </c>
      <c r="R26" s="8">
        <v>3164.3</v>
      </c>
      <c r="S26" s="8">
        <v>0</v>
      </c>
      <c r="T26" s="8">
        <v>0</v>
      </c>
      <c r="U26" s="18">
        <v>0</v>
      </c>
      <c r="V26" s="8">
        <v>271</v>
      </c>
      <c r="W26" s="57">
        <v>0</v>
      </c>
      <c r="X26" s="58">
        <v>0</v>
      </c>
      <c r="Y26" s="58">
        <v>2200906.4161800002</v>
      </c>
      <c r="Z26" s="58">
        <v>0</v>
      </c>
      <c r="AA26" s="8">
        <v>2183158.08</v>
      </c>
      <c r="AB26" s="19">
        <v>0</v>
      </c>
      <c r="AC26" s="19">
        <v>17748.3361800001</v>
      </c>
      <c r="AD26" s="19">
        <v>0</v>
      </c>
      <c r="AE26" s="19">
        <f t="shared" si="0"/>
        <v>17748.3361800001</v>
      </c>
      <c r="AF26" s="20">
        <v>5.6089296779698827</v>
      </c>
      <c r="AG26" s="20">
        <v>0</v>
      </c>
      <c r="AH26" s="20">
        <v>168.26789033909648</v>
      </c>
      <c r="AI26" s="20">
        <v>280.44648389849414</v>
      </c>
      <c r="AJ26" s="20">
        <v>392.62507745789179</v>
      </c>
      <c r="AK26" s="8">
        <v>0</v>
      </c>
      <c r="AL26" s="8">
        <v>0</v>
      </c>
      <c r="AM26" s="8">
        <v>0</v>
      </c>
    </row>
    <row r="27" spans="1:39" s="3" customFormat="1" ht="15.75" outlineLevel="1" x14ac:dyDescent="0.25">
      <c r="A27" s="12">
        <v>21</v>
      </c>
      <c r="B27" s="13" t="s">
        <v>43</v>
      </c>
      <c r="C27" s="14">
        <v>281.91000000000003</v>
      </c>
      <c r="D27" s="18">
        <v>0</v>
      </c>
      <c r="E27" s="16">
        <v>281.91000000000003</v>
      </c>
      <c r="F27" s="10">
        <v>201.941</v>
      </c>
      <c r="G27" s="10">
        <v>0</v>
      </c>
      <c r="H27" s="16">
        <v>201.941</v>
      </c>
      <c r="I27" s="17">
        <v>483.851</v>
      </c>
      <c r="J27" s="17">
        <v>0</v>
      </c>
      <c r="K27" s="17">
        <v>483.851</v>
      </c>
      <c r="L27" s="18">
        <v>2939.78</v>
      </c>
      <c r="M27" s="18">
        <v>3104.4</v>
      </c>
      <c r="N27" s="19">
        <v>828753.37980000011</v>
      </c>
      <c r="O27" s="19">
        <v>626905.64040000003</v>
      </c>
      <c r="P27" s="58">
        <v>1455659.0202000001</v>
      </c>
      <c r="Q27" s="19">
        <v>2689.4</v>
      </c>
      <c r="R27" s="8">
        <v>2689.4</v>
      </c>
      <c r="S27" s="8">
        <v>0</v>
      </c>
      <c r="T27" s="8">
        <v>0</v>
      </c>
      <c r="U27" s="18">
        <v>0</v>
      </c>
      <c r="V27" s="8">
        <v>281.85000000000002</v>
      </c>
      <c r="W27" s="57">
        <v>0</v>
      </c>
      <c r="X27" s="58">
        <v>0</v>
      </c>
      <c r="Y27" s="58">
        <v>1455659.0202000001</v>
      </c>
      <c r="Z27" s="58">
        <v>0</v>
      </c>
      <c r="AA27" s="8">
        <v>1455136.44</v>
      </c>
      <c r="AB27" s="19">
        <v>0</v>
      </c>
      <c r="AC27" s="19">
        <v>522.58020000020042</v>
      </c>
      <c r="AD27" s="19">
        <v>0</v>
      </c>
      <c r="AE27" s="19">
        <f t="shared" si="0"/>
        <v>522.58020000020042</v>
      </c>
      <c r="AF27" s="20">
        <v>0.19431107310188162</v>
      </c>
      <c r="AG27" s="20">
        <v>0</v>
      </c>
      <c r="AH27" s="20">
        <v>5.8293321930564481</v>
      </c>
      <c r="AI27" s="20">
        <v>9.7155536550940802</v>
      </c>
      <c r="AJ27" s="20">
        <v>13.601775117131712</v>
      </c>
      <c r="AK27" s="8">
        <v>0</v>
      </c>
      <c r="AL27" s="8">
        <v>0</v>
      </c>
      <c r="AM27" s="8">
        <v>0</v>
      </c>
    </row>
    <row r="28" spans="1:39" s="3" customFormat="1" ht="31.5" outlineLevel="1" x14ac:dyDescent="0.25">
      <c r="A28" s="12">
        <v>22</v>
      </c>
      <c r="B28" s="13" t="s">
        <v>44</v>
      </c>
      <c r="C28" s="14">
        <v>439.49599999999998</v>
      </c>
      <c r="D28" s="18">
        <v>0</v>
      </c>
      <c r="E28" s="16">
        <v>439.49599999999998</v>
      </c>
      <c r="F28" s="10">
        <v>336.166</v>
      </c>
      <c r="G28" s="10">
        <v>0</v>
      </c>
      <c r="H28" s="16">
        <v>336.166</v>
      </c>
      <c r="I28" s="17">
        <v>775.66200000000003</v>
      </c>
      <c r="J28" s="17">
        <v>0</v>
      </c>
      <c r="K28" s="17">
        <v>775.66200000000003</v>
      </c>
      <c r="L28" s="18">
        <v>2939.78</v>
      </c>
      <c r="M28" s="18">
        <v>3104.4</v>
      </c>
      <c r="N28" s="19">
        <v>1292021.55088</v>
      </c>
      <c r="O28" s="19">
        <v>1043593.7304</v>
      </c>
      <c r="P28" s="58">
        <v>2335615.2812799998</v>
      </c>
      <c r="Q28" s="19">
        <v>4625.8</v>
      </c>
      <c r="R28" s="8">
        <v>4566.3</v>
      </c>
      <c r="S28" s="8">
        <v>59.5</v>
      </c>
      <c r="T28" s="8">
        <v>0</v>
      </c>
      <c r="U28" s="18">
        <v>0</v>
      </c>
      <c r="V28" s="8">
        <v>666.9</v>
      </c>
      <c r="W28" s="57">
        <v>30042.178485053388</v>
      </c>
      <c r="X28" s="58">
        <v>0</v>
      </c>
      <c r="Y28" s="58">
        <v>2305573.1027949462</v>
      </c>
      <c r="Z28" s="58">
        <v>0</v>
      </c>
      <c r="AA28" s="8">
        <v>2388240.3199999998</v>
      </c>
      <c r="AB28" s="19">
        <v>0</v>
      </c>
      <c r="AC28" s="19">
        <v>-82667.217205053661</v>
      </c>
      <c r="AD28" s="19">
        <v>0</v>
      </c>
      <c r="AE28" s="19">
        <f t="shared" si="0"/>
        <v>-82667.217205053661</v>
      </c>
      <c r="AF28" s="20">
        <v>-18.103763923757452</v>
      </c>
      <c r="AG28" s="20">
        <v>0</v>
      </c>
      <c r="AH28" s="20">
        <v>-543.11291771272352</v>
      </c>
      <c r="AI28" s="20">
        <v>-905.18819618787256</v>
      </c>
      <c r="AJ28" s="20">
        <v>-1267.2634746630217</v>
      </c>
      <c r="AK28" s="8">
        <v>0</v>
      </c>
      <c r="AL28" s="8">
        <v>0</v>
      </c>
      <c r="AM28" s="8">
        <v>0</v>
      </c>
    </row>
    <row r="29" spans="1:39" s="3" customFormat="1" ht="31.5" outlineLevel="1" x14ac:dyDescent="0.25">
      <c r="A29" s="12">
        <v>23</v>
      </c>
      <c r="B29" s="13" t="s">
        <v>45</v>
      </c>
      <c r="C29" s="14">
        <v>265.714</v>
      </c>
      <c r="D29" s="18">
        <v>0</v>
      </c>
      <c r="E29" s="16">
        <v>265.714</v>
      </c>
      <c r="F29" s="10">
        <v>203.67699999999999</v>
      </c>
      <c r="G29" s="10">
        <v>0</v>
      </c>
      <c r="H29" s="16">
        <v>203.67699999999999</v>
      </c>
      <c r="I29" s="17">
        <v>469.39099999999996</v>
      </c>
      <c r="J29" s="17">
        <v>0</v>
      </c>
      <c r="K29" s="17">
        <v>469.39099999999996</v>
      </c>
      <c r="L29" s="18">
        <v>2939.78</v>
      </c>
      <c r="M29" s="18">
        <v>3104.4</v>
      </c>
      <c r="N29" s="19">
        <v>781140.70292000007</v>
      </c>
      <c r="O29" s="19">
        <v>632294.87879999995</v>
      </c>
      <c r="P29" s="58">
        <v>1413435.5817200001</v>
      </c>
      <c r="Q29" s="19">
        <v>2744.2</v>
      </c>
      <c r="R29" s="8">
        <v>2744.2</v>
      </c>
      <c r="S29" s="8">
        <v>0</v>
      </c>
      <c r="T29" s="8">
        <v>0</v>
      </c>
      <c r="U29" s="18">
        <v>0</v>
      </c>
      <c r="V29" s="8">
        <v>294</v>
      </c>
      <c r="W29" s="57">
        <v>0</v>
      </c>
      <c r="X29" s="58">
        <v>0</v>
      </c>
      <c r="Y29" s="58">
        <v>1413435.5817200001</v>
      </c>
      <c r="Z29" s="58">
        <v>0</v>
      </c>
      <c r="AA29" s="8">
        <v>1494592.94</v>
      </c>
      <c r="AB29" s="19">
        <v>0</v>
      </c>
      <c r="AC29" s="19">
        <v>-81157.358279999811</v>
      </c>
      <c r="AD29" s="19">
        <v>0</v>
      </c>
      <c r="AE29" s="19">
        <f t="shared" si="0"/>
        <v>-81157.358279999811</v>
      </c>
      <c r="AF29" s="20">
        <v>-29.574141199620954</v>
      </c>
      <c r="AG29" s="20">
        <v>0</v>
      </c>
      <c r="AH29" s="20">
        <v>-887.22423598862861</v>
      </c>
      <c r="AI29" s="20">
        <v>-1478.7070599810477</v>
      </c>
      <c r="AJ29" s="20">
        <v>-2070.1898839734667</v>
      </c>
      <c r="AK29" s="8">
        <v>0</v>
      </c>
      <c r="AL29" s="8">
        <v>0</v>
      </c>
      <c r="AM29" s="8">
        <v>0</v>
      </c>
    </row>
    <row r="30" spans="1:39" s="3" customFormat="1" ht="31.5" outlineLevel="1" x14ac:dyDescent="0.25">
      <c r="A30" s="12">
        <v>24</v>
      </c>
      <c r="B30" s="13" t="s">
        <v>46</v>
      </c>
      <c r="C30" s="14">
        <v>453.97199999999998</v>
      </c>
      <c r="D30" s="18">
        <v>0</v>
      </c>
      <c r="E30" s="16">
        <v>453.97199999999998</v>
      </c>
      <c r="F30" s="10">
        <v>336.57400000000001</v>
      </c>
      <c r="G30" s="10">
        <v>0</v>
      </c>
      <c r="H30" s="16">
        <v>336.57400000000001</v>
      </c>
      <c r="I30" s="17">
        <v>790.54600000000005</v>
      </c>
      <c r="J30" s="17">
        <v>0</v>
      </c>
      <c r="K30" s="17">
        <v>790.54600000000005</v>
      </c>
      <c r="L30" s="18">
        <v>2939.78</v>
      </c>
      <c r="M30" s="18">
        <v>3104.4</v>
      </c>
      <c r="N30" s="19">
        <v>1334577.8061599999</v>
      </c>
      <c r="O30" s="19">
        <v>1044860.3256000001</v>
      </c>
      <c r="P30" s="58">
        <v>2379438.1317600003</v>
      </c>
      <c r="Q30" s="19">
        <v>4490.8</v>
      </c>
      <c r="R30" s="8">
        <v>4425.8</v>
      </c>
      <c r="S30" s="8">
        <v>65</v>
      </c>
      <c r="T30" s="8">
        <v>0</v>
      </c>
      <c r="U30" s="18">
        <v>0</v>
      </c>
      <c r="V30" s="8">
        <v>408</v>
      </c>
      <c r="W30" s="57">
        <v>34440.072718535674</v>
      </c>
      <c r="X30" s="58">
        <v>0</v>
      </c>
      <c r="Y30" s="58">
        <v>2344998.0590414642</v>
      </c>
      <c r="Z30" s="58">
        <v>0</v>
      </c>
      <c r="AA30" s="8">
        <v>2509474.5299999998</v>
      </c>
      <c r="AB30" s="19">
        <v>0</v>
      </c>
      <c r="AC30" s="19">
        <v>-164476.47095853556</v>
      </c>
      <c r="AD30" s="19">
        <v>0</v>
      </c>
      <c r="AE30" s="19">
        <f t="shared" si="0"/>
        <v>-164476.47095853556</v>
      </c>
      <c r="AF30" s="20">
        <v>-37.163105191950734</v>
      </c>
      <c r="AG30" s="20">
        <v>0</v>
      </c>
      <c r="AH30" s="20">
        <v>-1114.893155758522</v>
      </c>
      <c r="AI30" s="20">
        <v>-1858.1552595975368</v>
      </c>
      <c r="AJ30" s="20">
        <v>-2601.4173634365516</v>
      </c>
      <c r="AK30" s="8">
        <v>0</v>
      </c>
      <c r="AL30" s="8">
        <v>0</v>
      </c>
      <c r="AM30" s="8">
        <v>0</v>
      </c>
    </row>
    <row r="31" spans="1:39" s="3" customFormat="1" ht="31.5" outlineLevel="1" x14ac:dyDescent="0.25">
      <c r="A31" s="12">
        <v>25</v>
      </c>
      <c r="B31" s="13" t="s">
        <v>47</v>
      </c>
      <c r="C31" s="18">
        <v>416.25099999999998</v>
      </c>
      <c r="D31" s="18">
        <v>0</v>
      </c>
      <c r="E31" s="16">
        <v>416.25099999999998</v>
      </c>
      <c r="F31" s="10">
        <v>312.79000000000002</v>
      </c>
      <c r="G31" s="10">
        <v>0</v>
      </c>
      <c r="H31" s="16">
        <v>312.79000000000002</v>
      </c>
      <c r="I31" s="17">
        <v>729.04099999999994</v>
      </c>
      <c r="J31" s="17">
        <v>0</v>
      </c>
      <c r="K31" s="17">
        <v>729.04099999999994</v>
      </c>
      <c r="L31" s="18">
        <v>2939.78</v>
      </c>
      <c r="M31" s="18">
        <v>3104.4</v>
      </c>
      <c r="N31" s="19">
        <v>1223686.3647799999</v>
      </c>
      <c r="O31" s="19">
        <v>971025.27600000007</v>
      </c>
      <c r="P31" s="58">
        <v>2194711.64078</v>
      </c>
      <c r="Q31" s="19">
        <v>4604.5200000000004</v>
      </c>
      <c r="R31" s="8">
        <v>4604.5200000000004</v>
      </c>
      <c r="S31" s="8">
        <v>0</v>
      </c>
      <c r="T31" s="8">
        <v>0</v>
      </c>
      <c r="U31" s="18">
        <v>0</v>
      </c>
      <c r="V31" s="8">
        <v>410.06</v>
      </c>
      <c r="W31" s="57">
        <v>0</v>
      </c>
      <c r="X31" s="58">
        <v>0</v>
      </c>
      <c r="Y31" s="58">
        <v>2194711.64078</v>
      </c>
      <c r="Z31" s="58">
        <v>0</v>
      </c>
      <c r="AA31" s="8">
        <v>2224863.54</v>
      </c>
      <c r="AB31" s="19">
        <v>0</v>
      </c>
      <c r="AC31" s="19">
        <v>-30151.899220000021</v>
      </c>
      <c r="AD31" s="19">
        <v>0</v>
      </c>
      <c r="AE31" s="19">
        <f t="shared" si="0"/>
        <v>-30151.899220000021</v>
      </c>
      <c r="AF31" s="20">
        <v>-6.5483262576772425</v>
      </c>
      <c r="AG31" s="20">
        <v>0</v>
      </c>
      <c r="AH31" s="20">
        <v>-196.44978773031727</v>
      </c>
      <c r="AI31" s="20">
        <v>-327.41631288386213</v>
      </c>
      <c r="AJ31" s="20">
        <v>-458.382838037407</v>
      </c>
      <c r="AK31" s="8">
        <v>0</v>
      </c>
      <c r="AL31" s="8">
        <v>0</v>
      </c>
      <c r="AM31" s="8">
        <v>0</v>
      </c>
    </row>
    <row r="32" spans="1:39" s="3" customFormat="1" ht="31.5" outlineLevel="1" x14ac:dyDescent="0.25">
      <c r="A32" s="12">
        <v>26</v>
      </c>
      <c r="B32" s="13" t="s">
        <v>48</v>
      </c>
      <c r="C32" s="14">
        <v>322.149</v>
      </c>
      <c r="D32" s="18">
        <v>0</v>
      </c>
      <c r="E32" s="16">
        <v>322.149</v>
      </c>
      <c r="F32" s="10">
        <v>306.95999999999998</v>
      </c>
      <c r="G32" s="10">
        <v>0</v>
      </c>
      <c r="H32" s="16">
        <v>306.95999999999998</v>
      </c>
      <c r="I32" s="17">
        <v>629.10899999999992</v>
      </c>
      <c r="J32" s="17">
        <v>0</v>
      </c>
      <c r="K32" s="17">
        <v>629.10899999999992</v>
      </c>
      <c r="L32" s="18">
        <v>2939.78</v>
      </c>
      <c r="M32" s="18">
        <v>3104.4</v>
      </c>
      <c r="N32" s="19">
        <v>947047.18722000008</v>
      </c>
      <c r="O32" s="19">
        <v>952926.62399999995</v>
      </c>
      <c r="P32" s="58">
        <v>1899973.81122</v>
      </c>
      <c r="Q32" s="19">
        <v>4063.2</v>
      </c>
      <c r="R32" s="8">
        <v>4063.2</v>
      </c>
      <c r="S32" s="8">
        <v>0</v>
      </c>
      <c r="T32" s="8">
        <v>0</v>
      </c>
      <c r="U32" s="18">
        <v>0</v>
      </c>
      <c r="V32" s="8">
        <v>432.72</v>
      </c>
      <c r="W32" s="57">
        <v>0</v>
      </c>
      <c r="X32" s="58">
        <v>0</v>
      </c>
      <c r="Y32" s="58">
        <v>1899973.81122</v>
      </c>
      <c r="Z32" s="58">
        <v>0</v>
      </c>
      <c r="AA32" s="8">
        <v>2080491.48</v>
      </c>
      <c r="AB32" s="19">
        <v>0</v>
      </c>
      <c r="AC32" s="19">
        <v>-180517.66877999995</v>
      </c>
      <c r="AD32" s="19">
        <v>0</v>
      </c>
      <c r="AE32" s="19">
        <f t="shared" si="0"/>
        <v>-180517.66877999995</v>
      </c>
      <c r="AF32" s="20">
        <v>-44.427463275251021</v>
      </c>
      <c r="AG32" s="20">
        <v>0</v>
      </c>
      <c r="AH32" s="20">
        <v>-1332.8238982575306</v>
      </c>
      <c r="AI32" s="20">
        <v>-2221.373163762551</v>
      </c>
      <c r="AJ32" s="20">
        <v>-3109.9224292675717</v>
      </c>
      <c r="AK32" s="8">
        <v>0</v>
      </c>
      <c r="AL32" s="8">
        <v>0</v>
      </c>
      <c r="AM32" s="8">
        <v>0</v>
      </c>
    </row>
    <row r="33" spans="1:39" s="3" customFormat="1" ht="31.5" outlineLevel="1" x14ac:dyDescent="0.25">
      <c r="A33" s="12">
        <v>27</v>
      </c>
      <c r="B33" s="13" t="s">
        <v>49</v>
      </c>
      <c r="C33" s="14">
        <v>350.71</v>
      </c>
      <c r="D33" s="18">
        <v>0</v>
      </c>
      <c r="E33" s="16">
        <v>350.71</v>
      </c>
      <c r="F33" s="10">
        <v>298.19299999999998</v>
      </c>
      <c r="G33" s="10">
        <v>0</v>
      </c>
      <c r="H33" s="16">
        <v>298.19299999999998</v>
      </c>
      <c r="I33" s="17">
        <v>648.90300000000002</v>
      </c>
      <c r="J33" s="17">
        <v>0</v>
      </c>
      <c r="K33" s="17">
        <v>648.90300000000002</v>
      </c>
      <c r="L33" s="18">
        <v>2939.78</v>
      </c>
      <c r="M33" s="18">
        <v>3104.4</v>
      </c>
      <c r="N33" s="19">
        <v>1031010.2438000001</v>
      </c>
      <c r="O33" s="19">
        <v>925710.34919999994</v>
      </c>
      <c r="P33" s="58">
        <v>1956720.5929999999</v>
      </c>
      <c r="Q33" s="19">
        <v>3115.6</v>
      </c>
      <c r="R33" s="8">
        <v>3115.6</v>
      </c>
      <c r="S33" s="8">
        <v>0</v>
      </c>
      <c r="T33" s="8">
        <v>0</v>
      </c>
      <c r="U33" s="18">
        <v>0</v>
      </c>
      <c r="V33" s="8">
        <v>274.60000000000002</v>
      </c>
      <c r="W33" s="57">
        <v>0</v>
      </c>
      <c r="X33" s="58">
        <v>0</v>
      </c>
      <c r="Y33" s="58">
        <v>1956720.5929999999</v>
      </c>
      <c r="Z33" s="58">
        <v>0</v>
      </c>
      <c r="AA33" s="8">
        <v>1831459.44</v>
      </c>
      <c r="AB33" s="19">
        <v>0</v>
      </c>
      <c r="AC33" s="19">
        <v>125261.15299999993</v>
      </c>
      <c r="AD33" s="19">
        <v>0</v>
      </c>
      <c r="AE33" s="19">
        <f t="shared" si="0"/>
        <v>125261.15299999993</v>
      </c>
      <c r="AF33" s="20">
        <v>40.204504108357924</v>
      </c>
      <c r="AG33" s="20">
        <v>0</v>
      </c>
      <c r="AH33" s="20">
        <v>1206.1351232507377</v>
      </c>
      <c r="AI33" s="20">
        <v>2010.2252054178962</v>
      </c>
      <c r="AJ33" s="20">
        <v>2814.3152875850546</v>
      </c>
      <c r="AK33" s="8">
        <v>0</v>
      </c>
      <c r="AL33" s="8">
        <v>0</v>
      </c>
      <c r="AM33" s="8">
        <v>0</v>
      </c>
    </row>
    <row r="34" spans="1:39" s="3" customFormat="1" ht="31.5" outlineLevel="1" x14ac:dyDescent="0.25">
      <c r="A34" s="12">
        <v>28</v>
      </c>
      <c r="B34" s="13" t="s">
        <v>50</v>
      </c>
      <c r="C34" s="14">
        <v>277.34800000000001</v>
      </c>
      <c r="D34" s="18">
        <v>0</v>
      </c>
      <c r="E34" s="16">
        <v>277.34800000000001</v>
      </c>
      <c r="F34" s="10">
        <v>217.35499999999999</v>
      </c>
      <c r="G34" s="10">
        <v>0</v>
      </c>
      <c r="H34" s="16">
        <v>217.35499999999999</v>
      </c>
      <c r="I34" s="17">
        <v>494.70299999999997</v>
      </c>
      <c r="J34" s="17">
        <v>0</v>
      </c>
      <c r="K34" s="17">
        <v>494.70299999999997</v>
      </c>
      <c r="L34" s="18">
        <v>2939.78</v>
      </c>
      <c r="M34" s="18">
        <v>3104.4</v>
      </c>
      <c r="N34" s="19">
        <v>815342.10344000009</v>
      </c>
      <c r="O34" s="19">
        <v>674756.86199999996</v>
      </c>
      <c r="P34" s="58">
        <v>1490098.9654399999</v>
      </c>
      <c r="Q34" s="19">
        <v>2782.5</v>
      </c>
      <c r="R34" s="8">
        <v>2782.5</v>
      </c>
      <c r="S34" s="8">
        <v>0</v>
      </c>
      <c r="T34" s="8">
        <v>0</v>
      </c>
      <c r="U34" s="18">
        <v>0</v>
      </c>
      <c r="V34" s="8">
        <v>691.91</v>
      </c>
      <c r="W34" s="57">
        <v>0</v>
      </c>
      <c r="X34" s="58">
        <v>0</v>
      </c>
      <c r="Y34" s="58">
        <v>1490098.9654399999</v>
      </c>
      <c r="Z34" s="58">
        <v>0</v>
      </c>
      <c r="AA34" s="8">
        <v>1554611.64</v>
      </c>
      <c r="AB34" s="19">
        <v>0</v>
      </c>
      <c r="AC34" s="19">
        <v>-64512.674559999956</v>
      </c>
      <c r="AD34" s="19">
        <v>0</v>
      </c>
      <c r="AE34" s="19">
        <f t="shared" si="0"/>
        <v>-64512.674559999956</v>
      </c>
      <c r="AF34" s="20">
        <v>-23.185148089847242</v>
      </c>
      <c r="AG34" s="20">
        <v>0</v>
      </c>
      <c r="AH34" s="20">
        <v>-695.55444269541726</v>
      </c>
      <c r="AI34" s="20">
        <v>-1159.2574044923622</v>
      </c>
      <c r="AJ34" s="20">
        <v>-1622.9603662893069</v>
      </c>
      <c r="AK34" s="8">
        <v>0</v>
      </c>
      <c r="AL34" s="8">
        <v>0</v>
      </c>
      <c r="AM34" s="8">
        <v>0</v>
      </c>
    </row>
    <row r="35" spans="1:39" s="3" customFormat="1" ht="31.5" outlineLevel="1" x14ac:dyDescent="0.25">
      <c r="A35" s="12">
        <v>29</v>
      </c>
      <c r="B35" s="13" t="s">
        <v>51</v>
      </c>
      <c r="C35" s="14">
        <v>327.48899999999998</v>
      </c>
      <c r="D35" s="18">
        <v>0</v>
      </c>
      <c r="E35" s="16">
        <v>327.48899999999998</v>
      </c>
      <c r="F35" s="10">
        <v>248.203</v>
      </c>
      <c r="G35" s="10">
        <v>0</v>
      </c>
      <c r="H35" s="16">
        <v>248.203</v>
      </c>
      <c r="I35" s="17">
        <v>575.69200000000001</v>
      </c>
      <c r="J35" s="17">
        <v>0</v>
      </c>
      <c r="K35" s="17">
        <v>575.69200000000001</v>
      </c>
      <c r="L35" s="18">
        <v>2939.78</v>
      </c>
      <c r="M35" s="18">
        <v>3104.4</v>
      </c>
      <c r="N35" s="19">
        <v>962745.61242000002</v>
      </c>
      <c r="O35" s="19">
        <v>770521.39320000005</v>
      </c>
      <c r="P35" s="58">
        <v>1733267.00562</v>
      </c>
      <c r="Q35" s="19">
        <v>2952.7660000000001</v>
      </c>
      <c r="R35" s="8">
        <v>2783.4659999999999</v>
      </c>
      <c r="S35" s="8">
        <v>169.3</v>
      </c>
      <c r="T35" s="8">
        <v>0</v>
      </c>
      <c r="U35" s="18">
        <v>0</v>
      </c>
      <c r="V35" s="8">
        <v>948.68</v>
      </c>
      <c r="W35" s="57">
        <v>99378.71949604743</v>
      </c>
      <c r="X35" s="58">
        <v>0</v>
      </c>
      <c r="Y35" s="58">
        <v>1633888.2861239526</v>
      </c>
      <c r="Z35" s="58">
        <v>0</v>
      </c>
      <c r="AA35" s="8">
        <v>1536112.02</v>
      </c>
      <c r="AB35" s="19">
        <v>0</v>
      </c>
      <c r="AC35" s="19">
        <v>97776.266123952577</v>
      </c>
      <c r="AD35" s="19">
        <v>0</v>
      </c>
      <c r="AE35" s="19">
        <f t="shared" si="0"/>
        <v>97776.266123952577</v>
      </c>
      <c r="AF35" s="20">
        <v>35.12752306798523</v>
      </c>
      <c r="AG35" s="20">
        <v>0</v>
      </c>
      <c r="AH35" s="20">
        <v>1053.825692039557</v>
      </c>
      <c r="AI35" s="20">
        <v>1756.3761533992615</v>
      </c>
      <c r="AJ35" s="20">
        <v>2458.926614758966</v>
      </c>
      <c r="AK35" s="8">
        <v>0</v>
      </c>
      <c r="AL35" s="8">
        <v>0</v>
      </c>
      <c r="AM35" s="8">
        <v>0</v>
      </c>
    </row>
    <row r="36" spans="1:39" s="3" customFormat="1" ht="31.5" outlineLevel="1" x14ac:dyDescent="0.25">
      <c r="A36" s="12">
        <v>30</v>
      </c>
      <c r="B36" s="13" t="s">
        <v>52</v>
      </c>
      <c r="C36" s="14">
        <v>85.968999999999994</v>
      </c>
      <c r="D36" s="18">
        <v>0</v>
      </c>
      <c r="E36" s="16">
        <v>85.968999999999994</v>
      </c>
      <c r="F36" s="10">
        <v>60.332000000000001</v>
      </c>
      <c r="G36" s="10">
        <v>0</v>
      </c>
      <c r="H36" s="16">
        <v>60.332000000000001</v>
      </c>
      <c r="I36" s="17">
        <v>146.30099999999999</v>
      </c>
      <c r="J36" s="17">
        <v>0</v>
      </c>
      <c r="K36" s="17">
        <v>146.30099999999999</v>
      </c>
      <c r="L36" s="18">
        <v>2939.78</v>
      </c>
      <c r="M36" s="18">
        <v>3104.4</v>
      </c>
      <c r="N36" s="19">
        <v>252729.94682000001</v>
      </c>
      <c r="O36" s="19">
        <v>187294.66080000001</v>
      </c>
      <c r="P36" s="58">
        <v>440024.60762000002</v>
      </c>
      <c r="Q36" s="19">
        <v>1313.8</v>
      </c>
      <c r="R36" s="10">
        <v>493.9</v>
      </c>
      <c r="S36" s="10">
        <v>819.9</v>
      </c>
      <c r="T36" s="10">
        <v>0</v>
      </c>
      <c r="U36" s="18">
        <v>0</v>
      </c>
      <c r="V36" s="21">
        <v>37.700000000000003</v>
      </c>
      <c r="W36" s="57">
        <v>274605.09650451975</v>
      </c>
      <c r="X36" s="58">
        <v>0</v>
      </c>
      <c r="Y36" s="58">
        <v>165419.51111548027</v>
      </c>
      <c r="Z36" s="58">
        <v>0</v>
      </c>
      <c r="AA36" s="8">
        <v>216338.79</v>
      </c>
      <c r="AB36" s="19">
        <v>0</v>
      </c>
      <c r="AC36" s="19">
        <v>-50919.278884519736</v>
      </c>
      <c r="AD36" s="19">
        <v>0</v>
      </c>
      <c r="AE36" s="19">
        <f t="shared" si="0"/>
        <v>-50919.278884519736</v>
      </c>
      <c r="AF36" s="20">
        <v>-103.09633303203024</v>
      </c>
      <c r="AG36" s="20">
        <v>0</v>
      </c>
      <c r="AH36" s="20">
        <v>-3092.8899909609072</v>
      </c>
      <c r="AI36" s="20">
        <v>-5154.8166516015126</v>
      </c>
      <c r="AJ36" s="20">
        <v>-7216.7433122421171</v>
      </c>
      <c r="AK36" s="8">
        <v>0</v>
      </c>
      <c r="AL36" s="8">
        <v>0</v>
      </c>
      <c r="AM36" s="8">
        <v>0</v>
      </c>
    </row>
    <row r="37" spans="1:39" s="3" customFormat="1" ht="31.5" outlineLevel="1" x14ac:dyDescent="0.25">
      <c r="A37" s="12">
        <v>31</v>
      </c>
      <c r="B37" s="13" t="s">
        <v>53</v>
      </c>
      <c r="C37" s="14">
        <v>209.41</v>
      </c>
      <c r="D37" s="18">
        <v>0</v>
      </c>
      <c r="E37" s="16">
        <v>209.41</v>
      </c>
      <c r="F37" s="10">
        <v>151.90299999999999</v>
      </c>
      <c r="G37" s="10">
        <v>0</v>
      </c>
      <c r="H37" s="16">
        <v>151.90299999999999</v>
      </c>
      <c r="I37" s="17">
        <v>361.31299999999999</v>
      </c>
      <c r="J37" s="17">
        <v>0</v>
      </c>
      <c r="K37" s="17">
        <v>361.31299999999999</v>
      </c>
      <c r="L37" s="18">
        <v>2939.78</v>
      </c>
      <c r="M37" s="18">
        <v>3104.4</v>
      </c>
      <c r="N37" s="19">
        <v>615619.32980000007</v>
      </c>
      <c r="O37" s="19">
        <v>471567.67319999996</v>
      </c>
      <c r="P37" s="58">
        <v>1087187.003</v>
      </c>
      <c r="Q37" s="19">
        <v>2007.57</v>
      </c>
      <c r="R37" s="8">
        <v>1933.37</v>
      </c>
      <c r="S37" s="8">
        <v>74.2</v>
      </c>
      <c r="T37" s="8">
        <v>0</v>
      </c>
      <c r="U37" s="18">
        <v>0</v>
      </c>
      <c r="V37" s="10">
        <v>73.11</v>
      </c>
      <c r="W37" s="57">
        <v>40182.546871391787</v>
      </c>
      <c r="X37" s="58">
        <v>0</v>
      </c>
      <c r="Y37" s="58">
        <v>1047004.4561286082</v>
      </c>
      <c r="Z37" s="58">
        <v>0</v>
      </c>
      <c r="AA37" s="8">
        <v>974646.73</v>
      </c>
      <c r="AB37" s="19">
        <v>0</v>
      </c>
      <c r="AC37" s="19">
        <v>72357.726128608221</v>
      </c>
      <c r="AD37" s="19">
        <v>0</v>
      </c>
      <c r="AE37" s="19">
        <f t="shared" si="0"/>
        <v>72357.726128608221</v>
      </c>
      <c r="AF37" s="20">
        <v>37.42570026875778</v>
      </c>
      <c r="AG37" s="20">
        <v>0</v>
      </c>
      <c r="AH37" s="20">
        <v>1122.7710080627335</v>
      </c>
      <c r="AI37" s="20">
        <v>1871.2850134378889</v>
      </c>
      <c r="AJ37" s="20">
        <v>2619.7990188130448</v>
      </c>
      <c r="AK37" s="8">
        <v>0</v>
      </c>
      <c r="AL37" s="8">
        <v>0</v>
      </c>
      <c r="AM37" s="8">
        <v>0</v>
      </c>
    </row>
    <row r="38" spans="1:39" s="3" customFormat="1" ht="31.5" x14ac:dyDescent="0.25">
      <c r="A38" s="12">
        <v>32</v>
      </c>
      <c r="B38" s="13" t="s">
        <v>54</v>
      </c>
      <c r="C38" s="22">
        <v>243.15</v>
      </c>
      <c r="D38" s="23">
        <v>0</v>
      </c>
      <c r="E38" s="24">
        <v>243.15</v>
      </c>
      <c r="F38" s="25">
        <v>228.69</v>
      </c>
      <c r="G38" s="25">
        <v>0</v>
      </c>
      <c r="H38" s="24">
        <v>228.69</v>
      </c>
      <c r="I38" s="26">
        <v>471.84000000000003</v>
      </c>
      <c r="J38" s="26">
        <v>0</v>
      </c>
      <c r="K38" s="26">
        <v>471.84000000000003</v>
      </c>
      <c r="L38" s="23">
        <v>2182.9299999999998</v>
      </c>
      <c r="M38" s="23">
        <v>2194.06</v>
      </c>
      <c r="N38" s="27">
        <v>530779.42949999997</v>
      </c>
      <c r="O38" s="27">
        <v>501759.58139999997</v>
      </c>
      <c r="P38" s="59">
        <v>1032539.0108999999</v>
      </c>
      <c r="Q38" s="27">
        <v>5023.7</v>
      </c>
      <c r="R38" s="28">
        <v>4130.125</v>
      </c>
      <c r="S38" s="25">
        <v>893.57500000000005</v>
      </c>
      <c r="T38" s="25">
        <v>0</v>
      </c>
      <c r="U38" s="18">
        <v>0</v>
      </c>
      <c r="V38" s="25">
        <v>641.5</v>
      </c>
      <c r="W38" s="66">
        <v>183659.66253258902</v>
      </c>
      <c r="X38" s="58">
        <v>0</v>
      </c>
      <c r="Y38" s="59">
        <v>848879.34836741094</v>
      </c>
      <c r="Z38" s="59">
        <v>0</v>
      </c>
      <c r="AA38" s="28">
        <v>1491579.76</v>
      </c>
      <c r="AB38" s="27">
        <v>0</v>
      </c>
      <c r="AC38" s="27">
        <v>-642700.41163258906</v>
      </c>
      <c r="AD38" s="27">
        <v>0</v>
      </c>
      <c r="AE38" s="19">
        <f t="shared" si="0"/>
        <v>-642700.41163258906</v>
      </c>
      <c r="AF38" s="29">
        <v>-155.61282325173912</v>
      </c>
      <c r="AG38" s="20">
        <v>0</v>
      </c>
      <c r="AH38" s="20">
        <v>-4668.3846975521737</v>
      </c>
      <c r="AI38" s="20">
        <v>-7780.6411625869559</v>
      </c>
      <c r="AJ38" s="20">
        <v>-10892.897627621738</v>
      </c>
      <c r="AK38" s="8">
        <v>0</v>
      </c>
      <c r="AL38" s="8">
        <v>0</v>
      </c>
      <c r="AM38" s="8">
        <v>0</v>
      </c>
    </row>
    <row r="39" spans="1:39" s="2" customFormat="1" ht="15.75" x14ac:dyDescent="0.25">
      <c r="A39" s="30"/>
      <c r="B39" s="31" t="s">
        <v>55</v>
      </c>
      <c r="C39" s="32">
        <v>12270.850999999997</v>
      </c>
      <c r="D39" s="32">
        <v>964.98199999999997</v>
      </c>
      <c r="E39" s="32">
        <v>11305.868999999997</v>
      </c>
      <c r="F39" s="33">
        <v>9917.1531999999988</v>
      </c>
      <c r="G39" s="32">
        <v>938.79599999999994</v>
      </c>
      <c r="H39" s="32">
        <v>8978.3572000000004</v>
      </c>
      <c r="I39" s="33">
        <v>22188.004199999996</v>
      </c>
      <c r="J39" s="32">
        <v>1903.778</v>
      </c>
      <c r="K39" s="34">
        <v>20284.226200000001</v>
      </c>
      <c r="L39" s="33"/>
      <c r="M39" s="33"/>
      <c r="N39" s="32">
        <v>33052739.491319995</v>
      </c>
      <c r="O39" s="32">
        <v>27664226.437080003</v>
      </c>
      <c r="P39" s="60">
        <v>60716965.92840001</v>
      </c>
      <c r="Q39" s="33">
        <v>110692.27600000001</v>
      </c>
      <c r="R39" s="33">
        <v>106983.85099999998</v>
      </c>
      <c r="S39" s="33">
        <v>3656.8249999999998</v>
      </c>
      <c r="T39" s="33">
        <v>51.6</v>
      </c>
      <c r="U39" s="33">
        <v>0</v>
      </c>
      <c r="V39" s="33">
        <v>8193.630000000001</v>
      </c>
      <c r="W39" s="60">
        <f>SUM(W7:W38)</f>
        <v>1699796.8283502571</v>
      </c>
      <c r="X39" s="60">
        <v>0</v>
      </c>
      <c r="Y39" s="60">
        <v>59014611.105582528</v>
      </c>
      <c r="Z39" s="60">
        <v>2557.9944672206416</v>
      </c>
      <c r="AA39" s="33">
        <v>61624345.36999999</v>
      </c>
      <c r="AB39" s="33">
        <v>2665.5</v>
      </c>
      <c r="AC39" s="33">
        <v>-2609734.2644174751</v>
      </c>
      <c r="AD39" s="33">
        <v>-107.50553277935933</v>
      </c>
      <c r="AE39" s="33">
        <f>AC39+AD39</f>
        <v>-2609841.7699502544</v>
      </c>
      <c r="AF39" s="35">
        <v>-24.393721482483141</v>
      </c>
      <c r="AG39" s="35">
        <v>-2.0834405577395216</v>
      </c>
      <c r="AH39" s="35">
        <v>-731.81164447449419</v>
      </c>
      <c r="AI39" s="35">
        <v>-1219.6860741241571</v>
      </c>
      <c r="AJ39" s="35">
        <v>-1707.5605037738198</v>
      </c>
      <c r="AK39" s="35">
        <v>-62.503216732185649</v>
      </c>
      <c r="AL39" s="35">
        <v>-104.17202788697608</v>
      </c>
      <c r="AM39" s="35">
        <v>-145.84083904176651</v>
      </c>
    </row>
    <row r="40" spans="1:39" x14ac:dyDescent="0.25">
      <c r="B40" s="1"/>
      <c r="C40" s="1"/>
      <c r="D40" s="1"/>
      <c r="E40" s="1"/>
      <c r="F40" s="1"/>
      <c r="G40" s="1"/>
      <c r="H40" s="1"/>
      <c r="I40" s="36"/>
      <c r="J40" s="36"/>
      <c r="K40" s="36"/>
      <c r="L40" s="36"/>
      <c r="M40" s="36"/>
      <c r="N40" s="37"/>
      <c r="O40" s="37"/>
      <c r="Q40" s="37"/>
      <c r="R40" s="37"/>
      <c r="S40" s="37"/>
      <c r="T40" s="37"/>
      <c r="U40" s="37"/>
      <c r="V40" s="37"/>
      <c r="AA40" s="37"/>
      <c r="AB40" s="37"/>
      <c r="AC40" s="37"/>
      <c r="AD40" s="36"/>
      <c r="AE40" s="37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B41" s="1"/>
      <c r="C41" s="1"/>
      <c r="D41" s="1"/>
      <c r="E41" s="1"/>
      <c r="F41" s="1"/>
      <c r="G41" s="1"/>
      <c r="H41" s="1"/>
      <c r="I41" s="36"/>
      <c r="J41" s="36"/>
      <c r="K41" s="36"/>
      <c r="L41" s="36"/>
      <c r="M41" s="36"/>
      <c r="N41" s="37"/>
      <c r="O41" s="37"/>
      <c r="Q41" s="37"/>
      <c r="R41" s="37"/>
      <c r="S41" s="37"/>
      <c r="T41" s="37"/>
      <c r="U41" s="37"/>
      <c r="V41" s="37"/>
      <c r="AA41" s="37"/>
      <c r="AB41" s="37"/>
      <c r="AC41" s="37"/>
      <c r="AD41" s="36"/>
      <c r="AE41" s="37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B42" s="1"/>
      <c r="C42" s="1"/>
      <c r="D42" s="1"/>
      <c r="E42" s="1"/>
      <c r="F42" s="1"/>
      <c r="G42" s="1"/>
      <c r="H42" s="1"/>
      <c r="I42" s="36"/>
      <c r="J42" s="36"/>
      <c r="K42" s="36"/>
      <c r="L42" s="36"/>
      <c r="M42" s="36"/>
      <c r="N42" s="37"/>
      <c r="O42" s="37"/>
      <c r="Q42" s="37"/>
      <c r="R42" s="37"/>
      <c r="S42" s="37"/>
      <c r="T42" s="37"/>
      <c r="U42" s="37"/>
      <c r="V42" s="37"/>
      <c r="AA42" s="37"/>
      <c r="AB42" s="37"/>
      <c r="AC42" s="37"/>
      <c r="AD42" s="36"/>
      <c r="AE42" s="37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B43" s="1"/>
      <c r="C43" s="1"/>
      <c r="D43" s="1"/>
      <c r="E43" s="1"/>
      <c r="F43" s="1"/>
      <c r="G43" s="1"/>
      <c r="H43" s="1"/>
      <c r="I43" s="36"/>
      <c r="J43" s="36"/>
      <c r="K43" s="36"/>
      <c r="L43" s="36"/>
      <c r="M43" s="36"/>
      <c r="N43" s="37"/>
      <c r="O43" s="37"/>
      <c r="Q43" s="37"/>
      <c r="R43" s="37"/>
      <c r="S43" s="37"/>
      <c r="T43" s="37"/>
      <c r="U43" s="37"/>
      <c r="V43" s="37"/>
      <c r="AA43" s="37"/>
      <c r="AB43" s="37"/>
      <c r="AC43" s="37"/>
      <c r="AD43" s="36"/>
      <c r="AE43" s="37"/>
      <c r="AF43" s="1"/>
      <c r="AG43" s="1"/>
      <c r="AH43" s="1"/>
      <c r="AI43" s="1"/>
      <c r="AJ43" s="1"/>
      <c r="AK43" s="1"/>
      <c r="AL43" s="1"/>
      <c r="AM43" s="1"/>
    </row>
    <row r="44" spans="1:39" s="38" customFormat="1" ht="18.75" customHeight="1" x14ac:dyDescent="0.25">
      <c r="B44" s="41" t="s">
        <v>71</v>
      </c>
      <c r="C44" s="41"/>
      <c r="D44" s="41"/>
      <c r="E44" s="41"/>
      <c r="F44" s="41"/>
      <c r="G44" s="41"/>
      <c r="H44" s="42" t="s">
        <v>72</v>
      </c>
      <c r="I44" s="42"/>
      <c r="J44" s="42"/>
      <c r="K44" s="42"/>
      <c r="L44" s="42"/>
      <c r="M44" s="42"/>
      <c r="N44" s="42"/>
      <c r="O44" s="42"/>
      <c r="P44" s="62"/>
      <c r="Q44" s="39"/>
      <c r="R44" s="39"/>
      <c r="S44" s="39"/>
      <c r="T44" s="39"/>
      <c r="U44" s="39"/>
      <c r="V44" s="39"/>
      <c r="W44" s="62"/>
      <c r="X44" s="62"/>
      <c r="Y44" s="62"/>
      <c r="Z44" s="62"/>
      <c r="AA44" s="39"/>
      <c r="AB44" s="39"/>
      <c r="AC44" s="39"/>
      <c r="AD44" s="40"/>
      <c r="AE44" s="39"/>
    </row>
    <row r="45" spans="1:39" x14ac:dyDescent="0.25">
      <c r="B45" s="1"/>
      <c r="C45" s="1"/>
      <c r="D45" s="1"/>
      <c r="E45" s="1"/>
      <c r="F45" s="1"/>
      <c r="G45" s="1"/>
      <c r="H45" s="1"/>
      <c r="I45" s="36"/>
      <c r="J45" s="36"/>
      <c r="K45" s="36"/>
      <c r="L45" s="36"/>
      <c r="M45" s="36"/>
      <c r="N45" s="37"/>
      <c r="O45" s="37"/>
      <c r="Q45" s="37"/>
      <c r="R45" s="37"/>
      <c r="S45" s="37"/>
      <c r="T45" s="37"/>
      <c r="U45" s="37"/>
      <c r="V45" s="37"/>
      <c r="AA45" s="37"/>
      <c r="AB45" s="37"/>
      <c r="AC45" s="37"/>
      <c r="AD45" s="36"/>
      <c r="AE45" s="37"/>
      <c r="AF45" s="1"/>
      <c r="AG45" s="1"/>
      <c r="AH45" s="1"/>
      <c r="AI45" s="1"/>
      <c r="AJ45" s="1"/>
      <c r="AK45" s="1"/>
      <c r="AL45" s="1"/>
      <c r="AM45" s="1"/>
    </row>
  </sheetData>
  <autoFilter ref="A6:BT39" xr:uid="{ED3AE928-2D46-4551-BC88-16922BE08582}"/>
  <mergeCells count="20">
    <mergeCell ref="A1:AM2"/>
    <mergeCell ref="AK4:AM4"/>
    <mergeCell ref="AA4:AB4"/>
    <mergeCell ref="A4:A5"/>
    <mergeCell ref="B4:B5"/>
    <mergeCell ref="C4:E4"/>
    <mergeCell ref="F4:H4"/>
    <mergeCell ref="I4:K4"/>
    <mergeCell ref="W4:X4"/>
    <mergeCell ref="Y4:Z4"/>
    <mergeCell ref="L4:L5"/>
    <mergeCell ref="M4:M5"/>
    <mergeCell ref="N4:P4"/>
    <mergeCell ref="AC4:AE4"/>
    <mergeCell ref="Q4:V4"/>
    <mergeCell ref="B44:G44"/>
    <mergeCell ref="H44:O44"/>
    <mergeCell ref="AF4:AF5"/>
    <mergeCell ref="AG4:AG5"/>
    <mergeCell ref="AH4:AJ4"/>
  </mergeCells>
  <pageMargins left="0" right="0" top="0" bottom="0" header="0.31496062992125984" footer="0.31496062992125984"/>
  <pageSetup paperSize="8" scale="4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Петушки</vt:lpstr>
      <vt:lpstr>Петушки!Область_печати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Базулкина Анастасия Андреевна</dc:creator>
  <cp:lastModifiedBy>Сысоева Лариса Анатольевна</cp:lastModifiedBy>
  <cp:lastPrinted>2021-02-18T12:35:21Z</cp:lastPrinted>
  <dcterms:created xsi:type="dcterms:W3CDTF">2021-02-16T07:18:58Z</dcterms:created>
  <dcterms:modified xsi:type="dcterms:W3CDTF">2021-03-18T07:09:56Z</dcterms:modified>
</cp:coreProperties>
</file>