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F:\ФЭУ\2020\ОТДЕЛ ТАРИФОВ\Раскрытие информации\Утвержденные тарифы\Утвержденные тарифы на 2021 год\"/>
    </mc:Choice>
  </mc:AlternateContent>
  <xr:revisionPtr revIDLastSave="0" documentId="13_ncr:1_{2518A1B3-6CEA-452C-A120-ED8CE20CA2B0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2018" sheetId="1" state="hidden" r:id="rId1"/>
    <sheet name="2019" sheetId="2" state="hidden" r:id="rId2"/>
    <sheet name="2021 (утверждено)" sheetId="4" r:id="rId3"/>
  </sheets>
  <definedNames>
    <definedName name="Z_5B3038B9_F4D0_4C9A_9C27_C80F07D3611F_.wvu.PrintArea" localSheetId="1" hidden="1">'2019'!$A$1:$V$148</definedName>
    <definedName name="Z_5B3038B9_F4D0_4C9A_9C27_C80F07D3611F_.wvu.PrintArea" localSheetId="2" hidden="1">'2021 (утверждено)'!$A$1:$W$170</definedName>
    <definedName name="_xlnm.Print_Area" localSheetId="1">'2019'!$A$1:$W$148</definedName>
    <definedName name="_xlnm.Print_Area" localSheetId="2">'2021 (утверждено)'!$A$1:$AD$189</definedName>
  </definedNames>
  <calcPr calcId="181029"/>
  <customWorkbookViews>
    <customWorkbookView name="Маненкова Елена Сергеевна - Личное представление" guid="{5B3038B9-F4D0-4C9A-9C27-C80F07D3611F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9" i="4" l="1"/>
  <c r="R119" i="4"/>
  <c r="D156" i="4"/>
  <c r="D172" i="4"/>
  <c r="D159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55" i="4"/>
  <c r="R156" i="4"/>
  <c r="R157" i="4"/>
  <c r="R158" i="4"/>
  <c r="R160" i="4"/>
  <c r="S162" i="4"/>
  <c r="S173" i="4"/>
  <c r="S172" i="4"/>
  <c r="S171" i="4"/>
  <c r="S170" i="4"/>
  <c r="S169" i="4"/>
  <c r="S168" i="4"/>
  <c r="S160" i="4"/>
  <c r="S159" i="4"/>
  <c r="S158" i="4"/>
  <c r="S157" i="4"/>
  <c r="S156" i="4"/>
  <c r="S155" i="4"/>
  <c r="D57" i="4"/>
  <c r="D58" i="4"/>
  <c r="R68" i="4" l="1"/>
  <c r="S68" i="4"/>
  <c r="D68" i="4"/>
  <c r="D67" i="4"/>
  <c r="D63" i="4"/>
  <c r="D59" i="4"/>
  <c r="D53" i="4"/>
  <c r="D52" i="4"/>
  <c r="T43" i="4" l="1"/>
  <c r="T166" i="4" l="1"/>
  <c r="T173" i="4"/>
  <c r="U150" i="4"/>
  <c r="U173" i="4" s="1"/>
  <c r="W156" i="4"/>
  <c r="U149" i="4"/>
  <c r="U172" i="4" s="1"/>
  <c r="T172" i="4"/>
  <c r="U148" i="4"/>
  <c r="U171" i="4" s="1"/>
  <c r="T171" i="4"/>
  <c r="U147" i="4"/>
  <c r="U170" i="4" s="1"/>
  <c r="T170" i="4"/>
  <c r="T167" i="4"/>
  <c r="V167" i="4"/>
  <c r="V143" i="4"/>
  <c r="U138" i="4"/>
  <c r="U162" i="4" s="1"/>
  <c r="T163" i="4"/>
  <c r="T164" i="4"/>
  <c r="T165" i="4"/>
  <c r="T162" i="4"/>
  <c r="T160" i="4"/>
  <c r="U136" i="4"/>
  <c r="U160" i="4" s="1"/>
  <c r="T168" i="4"/>
  <c r="U144" i="4"/>
  <c r="U168" i="4" s="1"/>
  <c r="U135" i="4"/>
  <c r="U159" i="4" s="1"/>
  <c r="W159" i="4" s="1"/>
  <c r="T159" i="4"/>
  <c r="V159" i="4" s="1"/>
  <c r="U134" i="4"/>
  <c r="U158" i="4" s="1"/>
  <c r="T158" i="4"/>
  <c r="U133" i="4"/>
  <c r="U157" i="4" s="1"/>
  <c r="T157" i="4"/>
  <c r="U156" i="4"/>
  <c r="T156" i="4"/>
  <c r="V156" i="4" s="1"/>
  <c r="U155" i="4"/>
  <c r="T155" i="4"/>
  <c r="U114" i="4"/>
  <c r="U119" i="4" s="1"/>
  <c r="T169" i="4"/>
  <c r="U169" i="4"/>
  <c r="T119" i="4"/>
  <c r="S102" i="4" l="1"/>
  <c r="R102" i="4"/>
  <c r="R56" i="4" l="1"/>
  <c r="S56" i="4"/>
  <c r="U56" i="4"/>
  <c r="W56" i="4"/>
  <c r="V30" i="4"/>
  <c r="V56" i="4" s="1"/>
  <c r="T30" i="4"/>
  <c r="T56" i="4" s="1"/>
  <c r="B57" i="4"/>
  <c r="C57" i="4"/>
  <c r="L57" i="4"/>
  <c r="M57" i="4"/>
  <c r="P57" i="4"/>
  <c r="S57" i="4"/>
  <c r="U57" i="4"/>
  <c r="W57" i="4"/>
  <c r="T104" i="4"/>
  <c r="V104" i="4"/>
  <c r="N57" i="4" l="1"/>
  <c r="R41" i="4" l="1"/>
  <c r="U69" i="4" l="1"/>
  <c r="U66" i="4"/>
  <c r="W66" i="4"/>
  <c r="S66" i="4"/>
  <c r="R67" i="4"/>
  <c r="S67" i="4"/>
  <c r="R43" i="4" l="1"/>
  <c r="V40" i="4" l="1"/>
  <c r="V66" i="4" s="1"/>
  <c r="T40" i="4"/>
  <c r="T66" i="4" s="1"/>
  <c r="R40" i="4"/>
  <c r="R66" i="4" s="1"/>
  <c r="V26" i="4" l="1"/>
  <c r="V52" i="4" s="1"/>
  <c r="S26" i="4"/>
  <c r="S52" i="4" s="1"/>
  <c r="T14" i="4"/>
  <c r="T15" i="4"/>
  <c r="T13" i="4"/>
  <c r="P67" i="4"/>
  <c r="P70" i="4"/>
  <c r="S70" i="4"/>
  <c r="U70" i="4"/>
  <c r="W70" i="4"/>
  <c r="O70" i="4"/>
  <c r="W52" i="4"/>
  <c r="U52" i="4"/>
  <c r="R52" i="4"/>
  <c r="P52" i="4"/>
  <c r="Q52" i="4" s="1"/>
  <c r="Z59" i="4"/>
  <c r="AA59" i="4"/>
  <c r="AB59" i="4"/>
  <c r="AD59" i="4"/>
  <c r="U59" i="4"/>
  <c r="W59" i="4"/>
  <c r="Y59" i="4"/>
  <c r="P59" i="4"/>
  <c r="Q59" i="4" s="1"/>
  <c r="R59" i="4"/>
  <c r="S59" i="4"/>
  <c r="AC33" i="4"/>
  <c r="AC59" i="4" s="1"/>
  <c r="X33" i="4"/>
  <c r="X59" i="4" s="1"/>
  <c r="V33" i="4"/>
  <c r="V59" i="4" s="1"/>
  <c r="T33" i="4"/>
  <c r="T59" i="4" s="1"/>
  <c r="T26" i="4" l="1"/>
  <c r="T52" i="4" s="1"/>
  <c r="W150" i="4"/>
  <c r="V150" i="4"/>
  <c r="V173" i="4"/>
  <c r="W173" i="4"/>
  <c r="D173" i="4"/>
  <c r="M70" i="4"/>
  <c r="D70" i="4"/>
  <c r="C70" i="4"/>
  <c r="B70" i="4"/>
  <c r="B150" i="4" s="1"/>
  <c r="B173" i="4" s="1"/>
  <c r="V44" i="4"/>
  <c r="V70" i="4" s="1"/>
  <c r="T44" i="4"/>
  <c r="T70" i="4" s="1"/>
  <c r="R44" i="4"/>
  <c r="R70" i="4" s="1"/>
  <c r="Q44" i="4"/>
  <c r="Q70" i="4" s="1"/>
  <c r="Z44" i="4"/>
  <c r="S69" i="4" l="1"/>
  <c r="T69" i="4"/>
  <c r="R69" i="4"/>
  <c r="D64" i="4"/>
  <c r="S62" i="4"/>
  <c r="U62" i="4"/>
  <c r="W62" i="4"/>
  <c r="Y62" i="4"/>
  <c r="X36" i="4"/>
  <c r="X62" i="4" s="1"/>
  <c r="V36" i="4"/>
  <c r="V62" i="4" s="1"/>
  <c r="T36" i="4"/>
  <c r="T62" i="4" s="1"/>
  <c r="R36" i="4"/>
  <c r="R62" i="4" s="1"/>
  <c r="S58" i="4"/>
  <c r="U58" i="4"/>
  <c r="W58" i="4"/>
  <c r="Y58" i="4"/>
  <c r="X32" i="4"/>
  <c r="X58" i="4" s="1"/>
  <c r="V32" i="4"/>
  <c r="V58" i="4" s="1"/>
  <c r="T32" i="4"/>
  <c r="T58" i="4" s="1"/>
  <c r="R32" i="4"/>
  <c r="R58" i="4" s="1"/>
  <c r="C32" i="4"/>
  <c r="S60" i="4" l="1"/>
  <c r="U60" i="4"/>
  <c r="W60" i="4"/>
  <c r="Y60" i="4"/>
  <c r="X34" i="4"/>
  <c r="X60" i="4" s="1"/>
  <c r="V34" i="4"/>
  <c r="V60" i="4" s="1"/>
  <c r="T34" i="4"/>
  <c r="T60" i="4" s="1"/>
  <c r="R34" i="4"/>
  <c r="R60" i="4" s="1"/>
  <c r="R184" i="4"/>
  <c r="Q184" i="4"/>
  <c r="Q181" i="4"/>
  <c r="R180" i="4"/>
  <c r="Q180" i="4"/>
  <c r="S179" i="4"/>
  <c r="R179" i="4"/>
  <c r="Q179" i="4"/>
  <c r="AA176" i="4"/>
  <c r="Z176" i="4"/>
  <c r="D66" i="4"/>
  <c r="D171" i="4"/>
  <c r="P58" i="4"/>
  <c r="P62" i="4"/>
  <c r="P60" i="4"/>
  <c r="Z137" i="4"/>
  <c r="AA137" i="4"/>
  <c r="AA139" i="4"/>
  <c r="AA140" i="4"/>
  <c r="AA141" i="4"/>
  <c r="AA142" i="4"/>
  <c r="Z144" i="4"/>
  <c r="AA146" i="4"/>
  <c r="Z151" i="4"/>
  <c r="AA151" i="4"/>
  <c r="Z161" i="4"/>
  <c r="AA161" i="4"/>
  <c r="AA163" i="4"/>
  <c r="AA164" i="4"/>
  <c r="AA165" i="4"/>
  <c r="AA166" i="4"/>
  <c r="Z12" i="4"/>
  <c r="Z17" i="4"/>
  <c r="Z25" i="4"/>
  <c r="Z28" i="4"/>
  <c r="Z29" i="4"/>
  <c r="Z40" i="4"/>
  <c r="Z43" i="4"/>
  <c r="Z51" i="4"/>
  <c r="Z54" i="4"/>
  <c r="Z55" i="4"/>
  <c r="Z72" i="4"/>
  <c r="Z73" i="4"/>
  <c r="Z92" i="4"/>
  <c r="Z93" i="4"/>
  <c r="Z94" i="4"/>
  <c r="Z98" i="4"/>
  <c r="Z99" i="4"/>
  <c r="Z108" i="4"/>
  <c r="Z109" i="4"/>
  <c r="Z110" i="4"/>
  <c r="Z111" i="4"/>
  <c r="Z112" i="4"/>
  <c r="Z114" i="4"/>
  <c r="Z115" i="4"/>
  <c r="Z116" i="4"/>
  <c r="Z117" i="4"/>
  <c r="Z120" i="4"/>
  <c r="Z121" i="4"/>
  <c r="Z125" i="4"/>
  <c r="Z126" i="4"/>
  <c r="Z127" i="4"/>
  <c r="Z128" i="4"/>
  <c r="Z129" i="4"/>
  <c r="AA144" i="4"/>
  <c r="R77" i="4"/>
  <c r="R78" i="4"/>
  <c r="R79" i="4"/>
  <c r="R81" i="4"/>
  <c r="R84" i="4"/>
  <c r="R85" i="4"/>
  <c r="R87" i="4"/>
  <c r="R88" i="4"/>
  <c r="R89" i="4"/>
  <c r="N172" i="4" l="1"/>
  <c r="N171" i="4"/>
  <c r="B171" i="4"/>
  <c r="O170" i="4"/>
  <c r="N170" i="4"/>
  <c r="M170" i="4"/>
  <c r="L170" i="4"/>
  <c r="D170" i="4"/>
  <c r="B170" i="4"/>
  <c r="O169" i="4"/>
  <c r="N169" i="4"/>
  <c r="M169" i="4"/>
  <c r="L169" i="4"/>
  <c r="D169" i="4"/>
  <c r="B169" i="4"/>
  <c r="O168" i="4"/>
  <c r="N168" i="4"/>
  <c r="M168" i="4"/>
  <c r="L168" i="4"/>
  <c r="D168" i="4"/>
  <c r="B168" i="4"/>
  <c r="N166" i="4"/>
  <c r="L166" i="4"/>
  <c r="B166" i="4"/>
  <c r="N165" i="4"/>
  <c r="L165" i="4"/>
  <c r="B165" i="4"/>
  <c r="N164" i="4"/>
  <c r="L164" i="4"/>
  <c r="B164" i="4"/>
  <c r="N163" i="4"/>
  <c r="L163" i="4"/>
  <c r="B163" i="4"/>
  <c r="O162" i="4"/>
  <c r="N162" i="4"/>
  <c r="M162" i="4"/>
  <c r="L162" i="4"/>
  <c r="B162" i="4"/>
  <c r="D161" i="4"/>
  <c r="B161" i="4"/>
  <c r="O160" i="4"/>
  <c r="N160" i="4"/>
  <c r="M160" i="4"/>
  <c r="L160" i="4"/>
  <c r="D160" i="4"/>
  <c r="B160" i="4"/>
  <c r="O158" i="4"/>
  <c r="N158" i="4"/>
  <c r="M158" i="4"/>
  <c r="L158" i="4"/>
  <c r="D158" i="4"/>
  <c r="B158" i="4"/>
  <c r="O157" i="4"/>
  <c r="N157" i="4"/>
  <c r="M157" i="4"/>
  <c r="L157" i="4"/>
  <c r="D157" i="4"/>
  <c r="B157" i="4"/>
  <c r="O155" i="4"/>
  <c r="N155" i="4"/>
  <c r="M155" i="4"/>
  <c r="L155" i="4"/>
  <c r="D155" i="4"/>
  <c r="B155" i="4"/>
  <c r="U154" i="4"/>
  <c r="T154" i="4"/>
  <c r="S154" i="4"/>
  <c r="R154" i="4"/>
  <c r="O154" i="4"/>
  <c r="N154" i="4"/>
  <c r="M154" i="4"/>
  <c r="L154" i="4"/>
  <c r="T153" i="4"/>
  <c r="R153" i="4"/>
  <c r="O149" i="4"/>
  <c r="O172" i="4" s="1"/>
  <c r="B149" i="4"/>
  <c r="B172" i="4" s="1"/>
  <c r="V148" i="4"/>
  <c r="O148" i="4"/>
  <c r="O171" i="4" s="1"/>
  <c r="AA147" i="4"/>
  <c r="Z147" i="4"/>
  <c r="Q147" i="4"/>
  <c r="P147" i="4"/>
  <c r="W146" i="4"/>
  <c r="V146" i="4"/>
  <c r="Z146" i="4"/>
  <c r="Q146" i="4"/>
  <c r="P146" i="4"/>
  <c r="AA145" i="4"/>
  <c r="Z145" i="4"/>
  <c r="Q145" i="4"/>
  <c r="P145" i="4"/>
  <c r="V144" i="4"/>
  <c r="Q144" i="4"/>
  <c r="P144" i="4"/>
  <c r="P142" i="4"/>
  <c r="P141" i="4"/>
  <c r="Z140" i="4"/>
  <c r="P140" i="4"/>
  <c r="P139" i="4"/>
  <c r="Q138" i="4"/>
  <c r="P138" i="4"/>
  <c r="Q136" i="4"/>
  <c r="P136" i="4"/>
  <c r="Z134" i="4"/>
  <c r="Q134" i="4"/>
  <c r="P134" i="4"/>
  <c r="AA133" i="4"/>
  <c r="Z133" i="4"/>
  <c r="Q133" i="4"/>
  <c r="P133" i="4"/>
  <c r="Z131" i="4"/>
  <c r="Q131" i="4"/>
  <c r="P131" i="4"/>
  <c r="O124" i="4"/>
  <c r="N124" i="4"/>
  <c r="O119" i="4"/>
  <c r="N119" i="4"/>
  <c r="M119" i="4"/>
  <c r="L119" i="4"/>
  <c r="H119" i="4"/>
  <c r="G119" i="4"/>
  <c r="F119" i="4"/>
  <c r="E119" i="4"/>
  <c r="B119" i="4"/>
  <c r="E116" i="4"/>
  <c r="Q114" i="4"/>
  <c r="P114" i="4"/>
  <c r="J114" i="4"/>
  <c r="I114" i="4"/>
  <c r="G112" i="4"/>
  <c r="G117" i="4" s="1"/>
  <c r="E112" i="4"/>
  <c r="E117" i="4" s="1"/>
  <c r="Z107" i="4"/>
  <c r="N107" i="4"/>
  <c r="B107" i="4"/>
  <c r="O103" i="4"/>
  <c r="L103" i="4"/>
  <c r="N103" i="4" s="1"/>
  <c r="K103" i="4"/>
  <c r="B103" i="4"/>
  <c r="W102" i="4"/>
  <c r="U102" i="4"/>
  <c r="P102" i="4"/>
  <c r="M102" i="4"/>
  <c r="L102" i="4"/>
  <c r="S101" i="4"/>
  <c r="R101" i="4"/>
  <c r="P101" i="4"/>
  <c r="O101" i="4"/>
  <c r="M101" i="4"/>
  <c r="M178" i="4" s="1"/>
  <c r="L101" i="4"/>
  <c r="L178" i="4" s="1"/>
  <c r="H101" i="4"/>
  <c r="H178" i="4" s="1"/>
  <c r="G101" i="4"/>
  <c r="G178" i="4" s="1"/>
  <c r="F101" i="4"/>
  <c r="F178" i="4" s="1"/>
  <c r="E101" i="4"/>
  <c r="E178" i="4" s="1"/>
  <c r="R100" i="4"/>
  <c r="O100" i="4"/>
  <c r="L100" i="4"/>
  <c r="L95" i="4" s="1"/>
  <c r="G100" i="4"/>
  <c r="G95" i="4" s="1"/>
  <c r="E100" i="4"/>
  <c r="E177" i="4" s="1"/>
  <c r="B100" i="4"/>
  <c r="B177" i="4" s="1"/>
  <c r="O97" i="4"/>
  <c r="Z97" i="4" s="1"/>
  <c r="L97" i="4"/>
  <c r="N97" i="4" s="1"/>
  <c r="K97" i="4"/>
  <c r="O91" i="4"/>
  <c r="Z91" i="4" s="1"/>
  <c r="N91" i="4"/>
  <c r="N90" i="4"/>
  <c r="O89" i="4"/>
  <c r="N89" i="4"/>
  <c r="O88" i="4"/>
  <c r="Z88" i="4" s="1"/>
  <c r="N88" i="4"/>
  <c r="N87" i="4"/>
  <c r="N86" i="4"/>
  <c r="Z85" i="4"/>
  <c r="N85" i="4"/>
  <c r="N84" i="4"/>
  <c r="N83" i="4"/>
  <c r="Z82" i="4"/>
  <c r="N82" i="4"/>
  <c r="N81" i="4"/>
  <c r="N80" i="4"/>
  <c r="Z79" i="4"/>
  <c r="N79" i="4"/>
  <c r="O78" i="4"/>
  <c r="N78" i="4"/>
  <c r="O77" i="4"/>
  <c r="N77" i="4"/>
  <c r="O76" i="4"/>
  <c r="Q76" i="4" s="1"/>
  <c r="N76" i="4"/>
  <c r="P69" i="4"/>
  <c r="O69" i="4"/>
  <c r="M69" i="4"/>
  <c r="D69" i="4"/>
  <c r="C69" i="4"/>
  <c r="B69" i="4"/>
  <c r="M66" i="4"/>
  <c r="C66" i="4"/>
  <c r="B66" i="4"/>
  <c r="S65" i="4"/>
  <c r="P65" i="4"/>
  <c r="M65" i="4"/>
  <c r="J65" i="4"/>
  <c r="I65" i="4"/>
  <c r="H65" i="4"/>
  <c r="G65" i="4"/>
  <c r="D65" i="4"/>
  <c r="C65" i="4"/>
  <c r="B65" i="4"/>
  <c r="S64" i="4"/>
  <c r="P64" i="4"/>
  <c r="M64" i="4"/>
  <c r="J64" i="4"/>
  <c r="I64" i="4"/>
  <c r="H64" i="4"/>
  <c r="G64" i="4"/>
  <c r="C64" i="4"/>
  <c r="B64" i="4"/>
  <c r="S63" i="4"/>
  <c r="P63" i="4"/>
  <c r="M63" i="4"/>
  <c r="J63" i="4"/>
  <c r="I63" i="4"/>
  <c r="H63" i="4"/>
  <c r="G63" i="4"/>
  <c r="C63" i="4"/>
  <c r="B63" i="4"/>
  <c r="M62" i="4"/>
  <c r="J62" i="4"/>
  <c r="I62" i="4"/>
  <c r="H62" i="4"/>
  <c r="F62" i="4"/>
  <c r="D62" i="4"/>
  <c r="C62" i="4"/>
  <c r="B62" i="4"/>
  <c r="W61" i="4"/>
  <c r="U61" i="4"/>
  <c r="S61" i="4"/>
  <c r="P61" i="4"/>
  <c r="M61" i="4"/>
  <c r="L61" i="4"/>
  <c r="D61" i="4"/>
  <c r="C61" i="4"/>
  <c r="B61" i="4"/>
  <c r="M60" i="4"/>
  <c r="J60" i="4"/>
  <c r="I60" i="4"/>
  <c r="H60" i="4"/>
  <c r="G60" i="4"/>
  <c r="D60" i="4"/>
  <c r="C60" i="4"/>
  <c r="B60" i="4"/>
  <c r="M58" i="4"/>
  <c r="J58" i="4"/>
  <c r="I58" i="4"/>
  <c r="H58" i="4"/>
  <c r="G58" i="4"/>
  <c r="B58" i="4"/>
  <c r="G55" i="4"/>
  <c r="E55" i="4"/>
  <c r="G54" i="4"/>
  <c r="E54" i="4"/>
  <c r="S53" i="4"/>
  <c r="P53" i="4"/>
  <c r="M53" i="4"/>
  <c r="J53" i="4"/>
  <c r="I53" i="4"/>
  <c r="H53" i="4"/>
  <c r="G53" i="4"/>
  <c r="E53" i="4"/>
  <c r="C53" i="4"/>
  <c r="B53" i="4"/>
  <c r="J51" i="4"/>
  <c r="S50" i="4"/>
  <c r="P50" i="4"/>
  <c r="M50" i="4"/>
  <c r="J50" i="4"/>
  <c r="I50" i="4"/>
  <c r="H50" i="4"/>
  <c r="G50" i="4"/>
  <c r="D50" i="4"/>
  <c r="S49" i="4"/>
  <c r="P49" i="4"/>
  <c r="M49" i="4"/>
  <c r="J49" i="4"/>
  <c r="I49" i="4"/>
  <c r="H49" i="4"/>
  <c r="G49" i="4"/>
  <c r="D49" i="4"/>
  <c r="C49" i="4"/>
  <c r="B49" i="4"/>
  <c r="C47" i="4"/>
  <c r="B47" i="4"/>
  <c r="Q43" i="4"/>
  <c r="Q69" i="4" s="1"/>
  <c r="O66" i="4"/>
  <c r="R39" i="4"/>
  <c r="R65" i="4" s="1"/>
  <c r="O39" i="4"/>
  <c r="L39" i="4"/>
  <c r="L65" i="4" s="1"/>
  <c r="K39" i="4"/>
  <c r="R38" i="4"/>
  <c r="R64" i="4" s="1"/>
  <c r="O38" i="4"/>
  <c r="L38" i="4"/>
  <c r="L64" i="4" s="1"/>
  <c r="K38" i="4"/>
  <c r="R37" i="4"/>
  <c r="R63" i="4" s="1"/>
  <c r="O37" i="4"/>
  <c r="L37" i="4"/>
  <c r="L63" i="4" s="1"/>
  <c r="K37" i="4"/>
  <c r="O36" i="4"/>
  <c r="L36" i="4"/>
  <c r="N36" i="4" s="1"/>
  <c r="K36" i="4"/>
  <c r="G36" i="4"/>
  <c r="G62" i="4" s="1"/>
  <c r="V35" i="4"/>
  <c r="V61" i="4" s="1"/>
  <c r="T35" i="4"/>
  <c r="T61" i="4" s="1"/>
  <c r="R35" i="4"/>
  <c r="R61" i="4" s="1"/>
  <c r="O35" i="4"/>
  <c r="O61" i="4" s="1"/>
  <c r="N35" i="4"/>
  <c r="O34" i="4"/>
  <c r="L34" i="4"/>
  <c r="N34" i="4" s="1"/>
  <c r="K34" i="4"/>
  <c r="O32" i="4"/>
  <c r="L32" i="4"/>
  <c r="N32" i="4" s="1"/>
  <c r="K32" i="4"/>
  <c r="V31" i="4"/>
  <c r="V57" i="4" s="1"/>
  <c r="T31" i="4"/>
  <c r="T57" i="4" s="1"/>
  <c r="R31" i="4"/>
  <c r="R57" i="4" s="1"/>
  <c r="O31" i="4"/>
  <c r="O57" i="4" s="1"/>
  <c r="N31" i="4"/>
  <c r="R53" i="4"/>
  <c r="O27" i="4"/>
  <c r="Q27" i="4" s="1"/>
  <c r="L27" i="4"/>
  <c r="N27" i="4" s="1"/>
  <c r="K27" i="4"/>
  <c r="K25" i="4"/>
  <c r="R24" i="4"/>
  <c r="R50" i="4" s="1"/>
  <c r="O24" i="4"/>
  <c r="O50" i="4" s="1"/>
  <c r="L24" i="4"/>
  <c r="L50" i="4" s="1"/>
  <c r="K24" i="4"/>
  <c r="R23" i="4"/>
  <c r="R49" i="4" s="1"/>
  <c r="O23" i="4"/>
  <c r="Z23" i="4" s="1"/>
  <c r="L23" i="4"/>
  <c r="N23" i="4" s="1"/>
  <c r="K23" i="4"/>
  <c r="R22" i="4"/>
  <c r="L22" i="4"/>
  <c r="N22" i="4" s="1"/>
  <c r="K22" i="4"/>
  <c r="O16" i="4"/>
  <c r="L16" i="4"/>
  <c r="N16" i="4" s="1"/>
  <c r="K16" i="4"/>
  <c r="V15" i="4"/>
  <c r="O15" i="4"/>
  <c r="N15" i="4"/>
  <c r="V14" i="4"/>
  <c r="O14" i="4"/>
  <c r="N14" i="4"/>
  <c r="V13" i="4"/>
  <c r="V102" i="4" s="1"/>
  <c r="T102" i="4"/>
  <c r="O13" i="4"/>
  <c r="N13" i="4"/>
  <c r="O11" i="4"/>
  <c r="N11" i="4"/>
  <c r="K11" i="4"/>
  <c r="O10" i="4"/>
  <c r="N10" i="4"/>
  <c r="K10" i="4"/>
  <c r="O9" i="4"/>
  <c r="N9" i="4"/>
  <c r="K9" i="4"/>
  <c r="Z66" i="4" l="1"/>
  <c r="Q155" i="4"/>
  <c r="Q57" i="4"/>
  <c r="Z57" i="4"/>
  <c r="N50" i="4"/>
  <c r="K60" i="4"/>
  <c r="P162" i="4"/>
  <c r="P168" i="4"/>
  <c r="B95" i="4"/>
  <c r="K49" i="4"/>
  <c r="Q119" i="4"/>
  <c r="K64" i="4"/>
  <c r="J119" i="4"/>
  <c r="R95" i="4"/>
  <c r="R177" i="4"/>
  <c r="P96" i="4"/>
  <c r="L96" i="4"/>
  <c r="N63" i="4"/>
  <c r="N61" i="4"/>
  <c r="E95" i="4"/>
  <c r="W114" i="4"/>
  <c r="I119" i="4"/>
  <c r="Q158" i="4"/>
  <c r="O96" i="4"/>
  <c r="M96" i="4"/>
  <c r="AA157" i="4"/>
  <c r="P158" i="4"/>
  <c r="W169" i="4"/>
  <c r="R96" i="4"/>
  <c r="R178" i="4"/>
  <c r="S96" i="4"/>
  <c r="S178" i="4"/>
  <c r="V164" i="4"/>
  <c r="K51" i="4"/>
  <c r="N39" i="4"/>
  <c r="L62" i="4"/>
  <c r="N62" i="4" s="1"/>
  <c r="Q82" i="4"/>
  <c r="V134" i="4"/>
  <c r="P155" i="4"/>
  <c r="V145" i="4"/>
  <c r="V169" i="4"/>
  <c r="N37" i="4"/>
  <c r="N65" i="4"/>
  <c r="L49" i="4"/>
  <c r="N49" i="4" s="1"/>
  <c r="K50" i="4"/>
  <c r="K58" i="4"/>
  <c r="K62" i="4"/>
  <c r="Q91" i="4"/>
  <c r="P119" i="4"/>
  <c r="Q157" i="4"/>
  <c r="W133" i="4"/>
  <c r="O64" i="4"/>
  <c r="Z64" i="4" s="1"/>
  <c r="Z38" i="4"/>
  <c r="Q77" i="4"/>
  <c r="Z77" i="4"/>
  <c r="Q24" i="4"/>
  <c r="Z24" i="4"/>
  <c r="Z34" i="4"/>
  <c r="O60" i="4"/>
  <c r="Z60" i="4" s="1"/>
  <c r="L58" i="4"/>
  <c r="N58" i="4" s="1"/>
  <c r="Q84" i="4"/>
  <c r="Z84" i="4"/>
  <c r="V119" i="4"/>
  <c r="Z119" i="4"/>
  <c r="W119" i="4"/>
  <c r="Q9" i="4"/>
  <c r="Z9" i="4"/>
  <c r="N38" i="4"/>
  <c r="O65" i="4"/>
  <c r="Z65" i="4" s="1"/>
  <c r="Z39" i="4"/>
  <c r="Z50" i="4"/>
  <c r="Q79" i="4"/>
  <c r="Q87" i="4"/>
  <c r="Z87" i="4"/>
  <c r="V139" i="4"/>
  <c r="Z139" i="4"/>
  <c r="AA149" i="4"/>
  <c r="P164" i="4"/>
  <c r="Z164" i="4"/>
  <c r="Q169" i="4"/>
  <c r="P170" i="4"/>
  <c r="AA170" i="4"/>
  <c r="Q90" i="4"/>
  <c r="Z90" i="4"/>
  <c r="V138" i="4"/>
  <c r="Z138" i="4"/>
  <c r="V166" i="4"/>
  <c r="Z142" i="4"/>
  <c r="Q11" i="4"/>
  <c r="Z11" i="4"/>
  <c r="Q22" i="4"/>
  <c r="Z22" i="4"/>
  <c r="O58" i="4"/>
  <c r="Z58" i="4" s="1"/>
  <c r="Z32" i="4"/>
  <c r="O63" i="4"/>
  <c r="Q63" i="4" s="1"/>
  <c r="Z37" i="4"/>
  <c r="AA155" i="4"/>
  <c r="AA131" i="4"/>
  <c r="V155" i="4"/>
  <c r="P157" i="4"/>
  <c r="P163" i="4"/>
  <c r="Q15" i="4"/>
  <c r="Z15" i="4"/>
  <c r="Q16" i="4"/>
  <c r="Z16" i="4"/>
  <c r="Q32" i="4"/>
  <c r="Q58" i="4" s="1"/>
  <c r="L53" i="4"/>
  <c r="N53" i="4" s="1"/>
  <c r="K63" i="4"/>
  <c r="Q78" i="4"/>
  <c r="Z78" i="4"/>
  <c r="Q83" i="4"/>
  <c r="Z83" i="4"/>
  <c r="Q88" i="4"/>
  <c r="Q97" i="4"/>
  <c r="O95" i="4"/>
  <c r="Z100" i="4"/>
  <c r="Q106" i="4"/>
  <c r="Z106" i="4"/>
  <c r="L129" i="4"/>
  <c r="L153" i="4" s="1"/>
  <c r="V136" i="4"/>
  <c r="Z136" i="4"/>
  <c r="V140" i="4"/>
  <c r="V158" i="4"/>
  <c r="Q160" i="4"/>
  <c r="P166" i="4"/>
  <c r="Q103" i="4"/>
  <c r="Z103" i="4"/>
  <c r="K53" i="4"/>
  <c r="K65" i="4"/>
  <c r="Q80" i="4"/>
  <c r="Z80" i="4"/>
  <c r="Q85" i="4"/>
  <c r="W162" i="4"/>
  <c r="AA138" i="4"/>
  <c r="V142" i="4"/>
  <c r="Q10" i="4"/>
  <c r="Z10" i="4"/>
  <c r="Q14" i="4"/>
  <c r="Z14" i="4"/>
  <c r="N24" i="4"/>
  <c r="O53" i="4"/>
  <c r="Z53" i="4" s="1"/>
  <c r="Z27" i="4"/>
  <c r="O62" i="4"/>
  <c r="Z62" i="4" s="1"/>
  <c r="Z36" i="4"/>
  <c r="L60" i="4"/>
  <c r="N60" i="4" s="1"/>
  <c r="Z61" i="4"/>
  <c r="Z76" i="4"/>
  <c r="Q81" i="4"/>
  <c r="Z81" i="4"/>
  <c r="Q86" i="4"/>
  <c r="Z86" i="4"/>
  <c r="N129" i="4"/>
  <c r="N153" i="4" s="1"/>
  <c r="V131" i="4"/>
  <c r="AA158" i="4"/>
  <c r="AA134" i="4"/>
  <c r="AA160" i="4"/>
  <c r="AA136" i="4"/>
  <c r="W138" i="4"/>
  <c r="V157" i="4"/>
  <c r="Q168" i="4"/>
  <c r="AA168" i="4"/>
  <c r="Q170" i="4"/>
  <c r="Q61" i="4"/>
  <c r="Q124" i="4"/>
  <c r="Z124" i="4"/>
  <c r="Q162" i="4"/>
  <c r="Q31" i="4"/>
  <c r="Z31" i="4"/>
  <c r="Q35" i="4"/>
  <c r="Z35" i="4"/>
  <c r="O102" i="4"/>
  <c r="Z102" i="4" s="1"/>
  <c r="Z13" i="4"/>
  <c r="Q89" i="4"/>
  <c r="Z89" i="4"/>
  <c r="V133" i="4"/>
  <c r="V141" i="4"/>
  <c r="Z141" i="4"/>
  <c r="V147" i="4"/>
  <c r="P165" i="4"/>
  <c r="P169" i="4"/>
  <c r="Z169" i="4"/>
  <c r="Z170" i="4"/>
  <c r="V114" i="4"/>
  <c r="W145" i="4"/>
  <c r="V171" i="4"/>
  <c r="Q36" i="4"/>
  <c r="Q62" i="4" s="1"/>
  <c r="Q39" i="4"/>
  <c r="N64" i="4"/>
  <c r="Q37" i="4"/>
  <c r="N102" i="4"/>
  <c r="Q34" i="4"/>
  <c r="Q50" i="4"/>
  <c r="P160" i="4"/>
  <c r="O49" i="4"/>
  <c r="Q49" i="4" s="1"/>
  <c r="Q23" i="4"/>
  <c r="W136" i="4"/>
  <c r="Q38" i="4"/>
  <c r="W134" i="4"/>
  <c r="W147" i="4"/>
  <c r="W171" i="4"/>
  <c r="Q13" i="4"/>
  <c r="W131" i="4"/>
  <c r="V160" i="4"/>
  <c r="Z163" i="4"/>
  <c r="W148" i="4"/>
  <c r="V162" i="4"/>
  <c r="V165" i="4"/>
  <c r="V168" i="4"/>
  <c r="Q65" i="4" l="1"/>
  <c r="W158" i="4"/>
  <c r="W157" i="4"/>
  <c r="Z49" i="4"/>
  <c r="Z157" i="4"/>
  <c r="Q60" i="4"/>
  <c r="Z160" i="4"/>
  <c r="AA169" i="4"/>
  <c r="V163" i="4"/>
  <c r="Q102" i="4"/>
  <c r="Q64" i="4"/>
  <c r="W155" i="4"/>
  <c r="Z165" i="4"/>
  <c r="AA162" i="4"/>
  <c r="Z155" i="4"/>
  <c r="V170" i="4"/>
  <c r="Z158" i="4"/>
  <c r="W170" i="4"/>
  <c r="Q53" i="4"/>
  <c r="W160" i="4"/>
  <c r="Z168" i="4"/>
  <c r="Z162" i="4"/>
  <c r="Z63" i="4"/>
  <c r="Z166" i="4"/>
  <c r="V149" i="4"/>
  <c r="V172" i="4"/>
  <c r="Q40" i="4"/>
  <c r="P66" i="4"/>
  <c r="Q66" i="4" s="1"/>
  <c r="W144" i="4"/>
  <c r="W168" i="4"/>
  <c r="W149" i="4" l="1"/>
  <c r="W172" i="4"/>
  <c r="G49" i="2" l="1"/>
  <c r="E49" i="2"/>
  <c r="E48" i="2"/>
  <c r="E47" i="2"/>
  <c r="G48" i="2"/>
  <c r="D137" i="2"/>
  <c r="D140" i="2"/>
  <c r="D135" i="2" l="1"/>
  <c r="V88" i="2"/>
  <c r="T88" i="2"/>
  <c r="R88" i="2"/>
  <c r="P88" i="2"/>
  <c r="M88" i="2"/>
  <c r="M27" i="2" l="1"/>
  <c r="L27" i="2"/>
  <c r="L88" i="2" l="1"/>
  <c r="H115" i="2"/>
  <c r="F115" i="2"/>
  <c r="J107" i="2" l="1"/>
  <c r="H107" i="2"/>
  <c r="G107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9" i="2"/>
  <c r="Q90" i="2" l="1"/>
  <c r="O90" i="2"/>
  <c r="H148" i="2"/>
  <c r="G148" i="2"/>
  <c r="F148" i="2"/>
  <c r="E148" i="2"/>
  <c r="E147" i="2"/>
  <c r="E146" i="2"/>
  <c r="E141" i="2"/>
  <c r="J47" i="2"/>
  <c r="L34" i="2"/>
  <c r="L53" i="2" s="1"/>
  <c r="D46" i="2"/>
  <c r="U35" i="2"/>
  <c r="U54" i="2" s="1"/>
  <c r="S35" i="2"/>
  <c r="S54" i="2" s="1"/>
  <c r="Q35" i="2"/>
  <c r="Q54" i="2" s="1"/>
  <c r="O35" i="2"/>
  <c r="W35" i="2" s="1"/>
  <c r="U31" i="2"/>
  <c r="U50" i="2" s="1"/>
  <c r="S31" i="2"/>
  <c r="S50" i="2" s="1"/>
  <c r="Q31" i="2"/>
  <c r="Q50" i="2" s="1"/>
  <c r="O31" i="2"/>
  <c r="U27" i="2"/>
  <c r="U46" i="2" s="1"/>
  <c r="S27" i="2"/>
  <c r="S46" i="2" s="1"/>
  <c r="Q27" i="2"/>
  <c r="Q46" i="2" s="1"/>
  <c r="O27" i="2"/>
  <c r="W27" i="2" s="1"/>
  <c r="V54" i="2"/>
  <c r="V50" i="2"/>
  <c r="V46" i="2"/>
  <c r="T54" i="2"/>
  <c r="T50" i="2"/>
  <c r="T46" i="2"/>
  <c r="R58" i="2"/>
  <c r="R57" i="2"/>
  <c r="R56" i="2"/>
  <c r="R54" i="2"/>
  <c r="R52" i="2"/>
  <c r="R50" i="2"/>
  <c r="R47" i="2"/>
  <c r="R46" i="2"/>
  <c r="R44" i="2"/>
  <c r="R43" i="2"/>
  <c r="P58" i="2"/>
  <c r="P57" i="2"/>
  <c r="P56" i="2"/>
  <c r="P54" i="2"/>
  <c r="P52" i="2"/>
  <c r="P50" i="2"/>
  <c r="P47" i="2"/>
  <c r="P46" i="2"/>
  <c r="P44" i="2"/>
  <c r="P43" i="2"/>
  <c r="M44" i="2"/>
  <c r="M58" i="2"/>
  <c r="M57" i="2"/>
  <c r="M56" i="2"/>
  <c r="M55" i="2"/>
  <c r="O55" i="2" s="1"/>
  <c r="P55" i="2" s="1"/>
  <c r="M54" i="2"/>
  <c r="L54" i="2"/>
  <c r="M53" i="2"/>
  <c r="O53" i="2" s="1"/>
  <c r="P53" i="2" s="1"/>
  <c r="M52" i="2"/>
  <c r="M51" i="2"/>
  <c r="O51" i="2" s="1"/>
  <c r="P51" i="2" s="1"/>
  <c r="M50" i="2"/>
  <c r="M47" i="2"/>
  <c r="M46" i="2"/>
  <c r="M43" i="2"/>
  <c r="E102" i="2"/>
  <c r="H102" i="2"/>
  <c r="G102" i="2"/>
  <c r="F102" i="2"/>
  <c r="H141" i="2"/>
  <c r="F141" i="2"/>
  <c r="H147" i="2"/>
  <c r="H146" i="2"/>
  <c r="G147" i="2"/>
  <c r="G146" i="2"/>
  <c r="G145" i="2"/>
  <c r="G144" i="2"/>
  <c r="G143" i="2"/>
  <c r="G142" i="2"/>
  <c r="G141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F147" i="2"/>
  <c r="F146" i="2"/>
  <c r="E145" i="2"/>
  <c r="E144" i="2"/>
  <c r="E143" i="2"/>
  <c r="E142" i="2"/>
  <c r="F139" i="2"/>
  <c r="E139" i="2"/>
  <c r="F138" i="2"/>
  <c r="E138" i="2"/>
  <c r="F137" i="2"/>
  <c r="E137" i="2"/>
  <c r="F136" i="2"/>
  <c r="E136" i="2"/>
  <c r="F135" i="2"/>
  <c r="E135" i="2"/>
  <c r="E134" i="2"/>
  <c r="F134" i="2"/>
  <c r="J45" i="2"/>
  <c r="L25" i="2"/>
  <c r="N25" i="2" s="1"/>
  <c r="K26" i="2"/>
  <c r="N16" i="2"/>
  <c r="N15" i="2"/>
  <c r="N14" i="2"/>
  <c r="U16" i="2"/>
  <c r="U15" i="2"/>
  <c r="U14" i="2"/>
  <c r="U88" i="2" s="1"/>
  <c r="S16" i="2"/>
  <c r="S15" i="2"/>
  <c r="S14" i="2"/>
  <c r="S88" i="2" s="1"/>
  <c r="Q16" i="2"/>
  <c r="Q15" i="2"/>
  <c r="Q14" i="2"/>
  <c r="Q88" i="2" s="1"/>
  <c r="O16" i="2"/>
  <c r="W16" i="2" s="1"/>
  <c r="O15" i="2"/>
  <c r="W15" i="2" s="1"/>
  <c r="O14" i="2"/>
  <c r="O54" i="2" l="1"/>
  <c r="O46" i="2"/>
  <c r="W54" i="2"/>
  <c r="W46" i="2"/>
  <c r="L44" i="2"/>
  <c r="O50" i="2"/>
  <c r="W50" i="2" s="1"/>
  <c r="W31" i="2"/>
  <c r="O88" i="2"/>
  <c r="W14" i="2"/>
  <c r="B41" i="1"/>
  <c r="D42" i="1"/>
  <c r="D41" i="1"/>
  <c r="D140" i="1"/>
  <c r="D127" i="1"/>
  <c r="B127" i="1"/>
  <c r="I105" i="1"/>
  <c r="I127" i="1" s="1"/>
  <c r="H105" i="1"/>
  <c r="H127" i="1" s="1"/>
  <c r="G105" i="1"/>
  <c r="G127" i="1" s="1"/>
  <c r="Q42" i="1" l="1"/>
  <c r="O42" i="1"/>
  <c r="M42" i="1"/>
  <c r="J42" i="1"/>
  <c r="K25" i="1"/>
  <c r="J105" i="1" s="1"/>
  <c r="J127" i="1" s="1"/>
  <c r="P25" i="1"/>
  <c r="P42" i="1" s="1"/>
  <c r="N25" i="1"/>
  <c r="N42" i="1" s="1"/>
  <c r="L25" i="1"/>
  <c r="L42" i="1" s="1"/>
  <c r="J121" i="2" l="1"/>
  <c r="I125" i="2"/>
  <c r="I124" i="2"/>
  <c r="I123" i="2"/>
  <c r="I122" i="2"/>
  <c r="I121" i="2"/>
  <c r="J129" i="2"/>
  <c r="I129" i="2"/>
  <c r="J128" i="2"/>
  <c r="I128" i="2"/>
  <c r="J127" i="2"/>
  <c r="I127" i="2"/>
  <c r="J126" i="2"/>
  <c r="I126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97" i="2"/>
  <c r="I97" i="2"/>
  <c r="D148" i="2"/>
  <c r="B148" i="2"/>
  <c r="I147" i="2"/>
  <c r="D147" i="2"/>
  <c r="B147" i="2"/>
  <c r="J146" i="2"/>
  <c r="I146" i="2"/>
  <c r="D146" i="2"/>
  <c r="B146" i="2"/>
  <c r="B145" i="2"/>
  <c r="I144" i="2"/>
  <c r="B144" i="2"/>
  <c r="B143" i="2"/>
  <c r="I142" i="2"/>
  <c r="B142" i="2"/>
  <c r="B141" i="2"/>
  <c r="B140" i="2"/>
  <c r="D139" i="2"/>
  <c r="B139" i="2"/>
  <c r="D138" i="2"/>
  <c r="B138" i="2"/>
  <c r="B137" i="2"/>
  <c r="D136" i="2"/>
  <c r="B136" i="2"/>
  <c r="I135" i="2"/>
  <c r="B135" i="2"/>
  <c r="D134" i="2"/>
  <c r="B134" i="2"/>
  <c r="H133" i="2"/>
  <c r="G133" i="2"/>
  <c r="F133" i="2"/>
  <c r="E133" i="2"/>
  <c r="J134" i="2"/>
  <c r="J102" i="2"/>
  <c r="I102" i="2"/>
  <c r="D102" i="2"/>
  <c r="B102" i="2"/>
  <c r="E99" i="2"/>
  <c r="G95" i="2"/>
  <c r="G100" i="2" s="1"/>
  <c r="E95" i="2"/>
  <c r="E112" i="2" s="1"/>
  <c r="E132" i="2" s="1"/>
  <c r="N90" i="2"/>
  <c r="B90" i="2"/>
  <c r="Q89" i="2"/>
  <c r="O89" i="2"/>
  <c r="L89" i="2"/>
  <c r="N89" i="2" s="1"/>
  <c r="K89" i="2"/>
  <c r="B89" i="2"/>
  <c r="N88" i="2"/>
  <c r="R87" i="2"/>
  <c r="R82" i="2" s="1"/>
  <c r="Q87" i="2"/>
  <c r="Q82" i="2" s="1"/>
  <c r="P87" i="2"/>
  <c r="P82" i="2" s="1"/>
  <c r="O87" i="2"/>
  <c r="O82" i="2" s="1"/>
  <c r="M87" i="2"/>
  <c r="L87" i="2"/>
  <c r="L82" i="2" s="1"/>
  <c r="H87" i="2"/>
  <c r="G87" i="2"/>
  <c r="F87" i="2"/>
  <c r="E87" i="2"/>
  <c r="Q86" i="2"/>
  <c r="Q81" i="2" s="1"/>
  <c r="O86" i="2"/>
  <c r="O81" i="2" s="1"/>
  <c r="L86" i="2"/>
  <c r="L81" i="2" s="1"/>
  <c r="G86" i="2"/>
  <c r="G81" i="2" s="1"/>
  <c r="E86" i="2"/>
  <c r="E81" i="2" s="1"/>
  <c r="B86" i="2"/>
  <c r="B81" i="2" s="1"/>
  <c r="Q83" i="2"/>
  <c r="O83" i="2"/>
  <c r="L83" i="2"/>
  <c r="N83" i="2" s="1"/>
  <c r="K83" i="2"/>
  <c r="M82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J58" i="2"/>
  <c r="I58" i="2"/>
  <c r="H58" i="2"/>
  <c r="G58" i="2"/>
  <c r="D58" i="2"/>
  <c r="C58" i="2"/>
  <c r="B58" i="2"/>
  <c r="J57" i="2"/>
  <c r="I57" i="2"/>
  <c r="H57" i="2"/>
  <c r="G57" i="2"/>
  <c r="D57" i="2"/>
  <c r="C57" i="2"/>
  <c r="B57" i="2"/>
  <c r="J56" i="2"/>
  <c r="I56" i="2"/>
  <c r="H56" i="2"/>
  <c r="G56" i="2"/>
  <c r="D56" i="2"/>
  <c r="C56" i="2"/>
  <c r="B56" i="2"/>
  <c r="J55" i="2"/>
  <c r="I55" i="2"/>
  <c r="H55" i="2"/>
  <c r="F55" i="2"/>
  <c r="D55" i="2"/>
  <c r="C55" i="2"/>
  <c r="B55" i="2"/>
  <c r="D54" i="2"/>
  <c r="C54" i="2"/>
  <c r="B54" i="2"/>
  <c r="J53" i="2"/>
  <c r="I53" i="2"/>
  <c r="H53" i="2"/>
  <c r="G53" i="2"/>
  <c r="D53" i="2"/>
  <c r="C53" i="2"/>
  <c r="B53" i="2"/>
  <c r="J52" i="2"/>
  <c r="I52" i="2"/>
  <c r="H52" i="2"/>
  <c r="G52" i="2"/>
  <c r="D52" i="2"/>
  <c r="C52" i="2"/>
  <c r="B52" i="2"/>
  <c r="J51" i="2"/>
  <c r="I51" i="2"/>
  <c r="H51" i="2"/>
  <c r="G51" i="2"/>
  <c r="D51" i="2"/>
  <c r="C51" i="2"/>
  <c r="B51" i="2"/>
  <c r="D50" i="2"/>
  <c r="C50" i="2"/>
  <c r="B50" i="2"/>
  <c r="I47" i="2"/>
  <c r="H47" i="2"/>
  <c r="G47" i="2"/>
  <c r="D47" i="2"/>
  <c r="C47" i="2"/>
  <c r="B47" i="2"/>
  <c r="C46" i="2"/>
  <c r="B46" i="2"/>
  <c r="J44" i="2"/>
  <c r="I44" i="2"/>
  <c r="K45" i="2" s="1"/>
  <c r="H44" i="2"/>
  <c r="G44" i="2"/>
  <c r="D44" i="2"/>
  <c r="J43" i="2"/>
  <c r="I43" i="2"/>
  <c r="H43" i="2"/>
  <c r="G43" i="2"/>
  <c r="D43" i="2"/>
  <c r="C43" i="2"/>
  <c r="B43" i="2"/>
  <c r="C41" i="2"/>
  <c r="B41" i="2"/>
  <c r="Q39" i="2"/>
  <c r="Q58" i="2" s="1"/>
  <c r="O39" i="2"/>
  <c r="L39" i="2"/>
  <c r="L58" i="2" s="1"/>
  <c r="K39" i="2"/>
  <c r="Q38" i="2"/>
  <c r="Q57" i="2" s="1"/>
  <c r="O38" i="2"/>
  <c r="L38" i="2"/>
  <c r="L57" i="2" s="1"/>
  <c r="K38" i="2"/>
  <c r="Q37" i="2"/>
  <c r="Q56" i="2" s="1"/>
  <c r="O37" i="2"/>
  <c r="L37" i="2"/>
  <c r="L56" i="2" s="1"/>
  <c r="K37" i="2"/>
  <c r="L36" i="2"/>
  <c r="L55" i="2" s="1"/>
  <c r="K36" i="2"/>
  <c r="G36" i="2"/>
  <c r="G55" i="2" s="1"/>
  <c r="K34" i="2"/>
  <c r="Q33" i="2"/>
  <c r="Q52" i="2" s="1"/>
  <c r="O33" i="2"/>
  <c r="L33" i="2"/>
  <c r="K33" i="2"/>
  <c r="L32" i="2"/>
  <c r="L51" i="2" s="1"/>
  <c r="K32" i="2"/>
  <c r="Q28" i="2"/>
  <c r="Q47" i="2" s="1"/>
  <c r="O28" i="2"/>
  <c r="L28" i="2"/>
  <c r="L47" i="2" s="1"/>
  <c r="N47" i="2" s="1"/>
  <c r="K28" i="2"/>
  <c r="L46" i="2"/>
  <c r="Q25" i="2"/>
  <c r="Q44" i="2" s="1"/>
  <c r="O25" i="2"/>
  <c r="K25" i="2"/>
  <c r="Q24" i="2"/>
  <c r="Q43" i="2" s="1"/>
  <c r="O24" i="2"/>
  <c r="L24" i="2"/>
  <c r="L43" i="2" s="1"/>
  <c r="K24" i="2"/>
  <c r="Q23" i="2"/>
  <c r="O23" i="2"/>
  <c r="W23" i="2" s="1"/>
  <c r="L23" i="2"/>
  <c r="N23" i="2" s="1"/>
  <c r="K23" i="2"/>
  <c r="Q17" i="2"/>
  <c r="O17" i="2"/>
  <c r="W17" i="2" s="1"/>
  <c r="L17" i="2"/>
  <c r="N17" i="2" s="1"/>
  <c r="K17" i="2"/>
  <c r="Q12" i="2"/>
  <c r="O12" i="2"/>
  <c r="W12" i="2" s="1"/>
  <c r="L12" i="2"/>
  <c r="N12" i="2" s="1"/>
  <c r="K12" i="2"/>
  <c r="Q11" i="2"/>
  <c r="O11" i="2"/>
  <c r="W11" i="2" s="1"/>
  <c r="L11" i="2"/>
  <c r="N11" i="2" s="1"/>
  <c r="K11" i="2"/>
  <c r="Q10" i="2"/>
  <c r="O10" i="2"/>
  <c r="W10" i="2" s="1"/>
  <c r="L10" i="2"/>
  <c r="N10" i="2" s="1"/>
  <c r="K10" i="2"/>
  <c r="O44" i="2" l="1"/>
  <c r="W44" i="2" s="1"/>
  <c r="W25" i="2"/>
  <c r="O47" i="2"/>
  <c r="W47" i="2" s="1"/>
  <c r="W28" i="2"/>
  <c r="O52" i="2"/>
  <c r="W52" i="2" s="1"/>
  <c r="W33" i="2"/>
  <c r="O57" i="2"/>
  <c r="W57" i="2" s="1"/>
  <c r="W38" i="2"/>
  <c r="O56" i="2"/>
  <c r="W56" i="2" s="1"/>
  <c r="W37" i="2"/>
  <c r="O43" i="2"/>
  <c r="W43" i="2" s="1"/>
  <c r="W24" i="2"/>
  <c r="O58" i="2"/>
  <c r="W58" i="2" s="1"/>
  <c r="W39" i="2"/>
  <c r="N33" i="2"/>
  <c r="L52" i="2"/>
  <c r="N52" i="2" s="1"/>
  <c r="N31" i="2"/>
  <c r="L50" i="2"/>
  <c r="N50" i="2" s="1"/>
  <c r="G112" i="2"/>
  <c r="G132" i="2" s="1"/>
  <c r="J135" i="2"/>
  <c r="J141" i="2"/>
  <c r="J148" i="2"/>
  <c r="I143" i="2"/>
  <c r="I148" i="2"/>
  <c r="N44" i="2"/>
  <c r="I138" i="2"/>
  <c r="I139" i="2"/>
  <c r="J139" i="2"/>
  <c r="J147" i="2"/>
  <c r="I141" i="2"/>
  <c r="I145" i="2"/>
  <c r="J136" i="2"/>
  <c r="I134" i="2"/>
  <c r="I136" i="2"/>
  <c r="I137" i="2"/>
  <c r="J138" i="2"/>
  <c r="N46" i="2"/>
  <c r="N27" i="2"/>
  <c r="N54" i="2"/>
  <c r="N35" i="2"/>
  <c r="K43" i="2"/>
  <c r="K44" i="2"/>
  <c r="J137" i="2"/>
  <c r="N51" i="2"/>
  <c r="N32" i="2"/>
  <c r="N37" i="2"/>
  <c r="N57" i="2"/>
  <c r="N38" i="2"/>
  <c r="N58" i="2"/>
  <c r="N39" i="2"/>
  <c r="K55" i="2"/>
  <c r="K58" i="2"/>
  <c r="N43" i="2"/>
  <c r="N24" i="2"/>
  <c r="N55" i="2"/>
  <c r="N36" i="2"/>
  <c r="K51" i="2"/>
  <c r="N56" i="2"/>
  <c r="N28" i="2"/>
  <c r="N53" i="2"/>
  <c r="N34" i="2"/>
  <c r="K47" i="2"/>
  <c r="K53" i="2"/>
  <c r="K57" i="2"/>
  <c r="K52" i="2"/>
  <c r="K56" i="2"/>
  <c r="E100" i="2"/>
  <c r="K11" i="1"/>
  <c r="P11" i="1"/>
  <c r="N11" i="1"/>
  <c r="L11" i="1"/>
  <c r="J120" i="1" l="1"/>
  <c r="I120" i="1"/>
  <c r="B139" i="1"/>
  <c r="J139" i="1"/>
  <c r="I139" i="1"/>
  <c r="B140" i="1"/>
  <c r="F140" i="1"/>
  <c r="G140" i="1"/>
  <c r="H140" i="1"/>
  <c r="E140" i="1"/>
  <c r="J118" i="1"/>
  <c r="I118" i="1"/>
  <c r="I140" i="1" l="1"/>
  <c r="J140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K85" i="1"/>
  <c r="K84" i="1"/>
  <c r="K83" i="1"/>
  <c r="K78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10" i="1"/>
  <c r="K13" i="1"/>
  <c r="K14" i="1"/>
  <c r="K15" i="1"/>
  <c r="K16" i="1"/>
  <c r="K9" i="1"/>
  <c r="D141" i="1" l="1"/>
  <c r="D142" i="1"/>
  <c r="D139" i="1"/>
  <c r="D133" i="1"/>
  <c r="D130" i="1"/>
  <c r="D131" i="1"/>
  <c r="D132" i="1"/>
  <c r="D129" i="1"/>
  <c r="D126" i="1"/>
  <c r="D97" i="1"/>
  <c r="D44" i="1"/>
  <c r="D45" i="1"/>
  <c r="D46" i="1"/>
  <c r="D47" i="1"/>
  <c r="D48" i="1"/>
  <c r="D49" i="1"/>
  <c r="D50" i="1"/>
  <c r="D51" i="1"/>
  <c r="D52" i="1"/>
  <c r="D53" i="1"/>
  <c r="D40" i="1"/>
  <c r="F92" i="1"/>
  <c r="E97" i="1"/>
  <c r="G32" i="1"/>
  <c r="G49" i="1" s="1"/>
  <c r="G28" i="1"/>
  <c r="G45" i="1" s="1"/>
  <c r="G26" i="1"/>
  <c r="G43" i="1" s="1"/>
  <c r="G83" i="1"/>
  <c r="G15" i="1"/>
  <c r="G14" i="1"/>
  <c r="G13" i="1"/>
  <c r="G41" i="1"/>
  <c r="H41" i="1"/>
  <c r="E43" i="1"/>
  <c r="F43" i="1"/>
  <c r="H43" i="1"/>
  <c r="G44" i="1"/>
  <c r="H44" i="1"/>
  <c r="E45" i="1"/>
  <c r="F45" i="1"/>
  <c r="H45" i="1"/>
  <c r="G46" i="1"/>
  <c r="H46" i="1"/>
  <c r="G47" i="1"/>
  <c r="H47" i="1"/>
  <c r="G48" i="1"/>
  <c r="H48" i="1"/>
  <c r="E49" i="1"/>
  <c r="F49" i="1"/>
  <c r="H49" i="1"/>
  <c r="F50" i="1"/>
  <c r="H50" i="1"/>
  <c r="G51" i="1"/>
  <c r="H51" i="1"/>
  <c r="G52" i="1"/>
  <c r="H52" i="1"/>
  <c r="G53" i="1"/>
  <c r="H53" i="1"/>
  <c r="G40" i="1"/>
  <c r="H40" i="1"/>
  <c r="C40" i="1"/>
  <c r="C43" i="1"/>
  <c r="C44" i="1"/>
  <c r="C45" i="1"/>
  <c r="C46" i="1"/>
  <c r="C47" i="1"/>
  <c r="C48" i="1"/>
  <c r="C49" i="1"/>
  <c r="C50" i="1"/>
  <c r="C51" i="1"/>
  <c r="C52" i="1"/>
  <c r="C53" i="1"/>
  <c r="C38" i="1"/>
  <c r="G33" i="1"/>
  <c r="G50" i="1" s="1"/>
  <c r="E82" i="1"/>
  <c r="F82" i="1"/>
  <c r="G82" i="1"/>
  <c r="H82" i="1"/>
  <c r="E81" i="1"/>
  <c r="E76" i="1" s="1"/>
  <c r="G81" i="1"/>
  <c r="G76" i="1" s="1"/>
  <c r="L85" i="1" l="1"/>
  <c r="L83" i="1"/>
  <c r="L15" i="1"/>
  <c r="L14" i="1"/>
  <c r="L13" i="1"/>
  <c r="N33" i="1"/>
  <c r="N50" i="1" s="1"/>
  <c r="N31" i="1"/>
  <c r="N48" i="1" s="1"/>
  <c r="N29" i="1"/>
  <c r="N46" i="1" s="1"/>
  <c r="L32" i="1"/>
  <c r="L49" i="1" s="1"/>
  <c r="L28" i="1"/>
  <c r="L45" i="1" s="1"/>
  <c r="L26" i="1"/>
  <c r="L43" i="1" s="1"/>
  <c r="Q51" i="1" l="1"/>
  <c r="Q52" i="1"/>
  <c r="Q53" i="1"/>
  <c r="Q47" i="1"/>
  <c r="Q44" i="1"/>
  <c r="Q40" i="1"/>
  <c r="P78" i="1"/>
  <c r="P84" i="1"/>
  <c r="P36" i="1"/>
  <c r="P53" i="1" s="1"/>
  <c r="P35" i="1"/>
  <c r="P52" i="1" s="1"/>
  <c r="P34" i="1"/>
  <c r="P51" i="1" s="1"/>
  <c r="P30" i="1"/>
  <c r="P47" i="1" s="1"/>
  <c r="P27" i="1"/>
  <c r="P44" i="1" s="1"/>
  <c r="P23" i="1"/>
  <c r="P40" i="1" s="1"/>
  <c r="P22" i="1"/>
  <c r="P16" i="1"/>
  <c r="P10" i="1"/>
  <c r="P9" i="1"/>
  <c r="P82" i="1"/>
  <c r="P77" i="1" s="1"/>
  <c r="Q82" i="1"/>
  <c r="Q77" i="1" s="1"/>
  <c r="P81" i="1"/>
  <c r="P76" i="1" s="1"/>
  <c r="H125" i="1" l="1"/>
  <c r="F125" i="1"/>
  <c r="G125" i="1"/>
  <c r="E125" i="1"/>
  <c r="G97" i="1"/>
  <c r="H92" i="1"/>
  <c r="H97" i="1" s="1"/>
  <c r="F97" i="1"/>
  <c r="G142" i="1" l="1"/>
  <c r="E142" i="1"/>
  <c r="G141" i="1"/>
  <c r="E141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E128" i="1"/>
  <c r="G128" i="1"/>
  <c r="E129" i="1"/>
  <c r="G129" i="1"/>
  <c r="E130" i="1"/>
  <c r="G130" i="1"/>
  <c r="E131" i="1"/>
  <c r="G131" i="1"/>
  <c r="E132" i="1"/>
  <c r="G132" i="1"/>
  <c r="G126" i="1"/>
  <c r="E126" i="1"/>
  <c r="B128" i="1"/>
  <c r="B133" i="1"/>
  <c r="B134" i="1"/>
  <c r="B135" i="1"/>
  <c r="B136" i="1"/>
  <c r="B137" i="1"/>
  <c r="B138" i="1"/>
  <c r="B126" i="1"/>
  <c r="N16" i="1"/>
  <c r="L16" i="1"/>
  <c r="N10" i="1"/>
  <c r="L10" i="1"/>
  <c r="N9" i="1"/>
  <c r="L9" i="1"/>
  <c r="H121" i="1"/>
  <c r="H142" i="1" s="1"/>
  <c r="F121" i="1"/>
  <c r="F142" i="1" s="1"/>
  <c r="H119" i="1"/>
  <c r="H141" i="1" s="1"/>
  <c r="F119" i="1"/>
  <c r="F141" i="1" s="1"/>
  <c r="H139" i="1"/>
  <c r="F117" i="1"/>
  <c r="F139" i="1" s="1"/>
  <c r="H112" i="1"/>
  <c r="H134" i="1" s="1"/>
  <c r="F112" i="1"/>
  <c r="F134" i="1" s="1"/>
  <c r="H110" i="1"/>
  <c r="H132" i="1" s="1"/>
  <c r="F110" i="1"/>
  <c r="F132" i="1" s="1"/>
  <c r="H109" i="1"/>
  <c r="H131" i="1" s="1"/>
  <c r="F109" i="1"/>
  <c r="F131" i="1" s="1"/>
  <c r="H108" i="1"/>
  <c r="H130" i="1" s="1"/>
  <c r="F108" i="1"/>
  <c r="F130" i="1" s="1"/>
  <c r="H107" i="1"/>
  <c r="H129" i="1" s="1"/>
  <c r="F107" i="1"/>
  <c r="F129" i="1" s="1"/>
  <c r="H106" i="1"/>
  <c r="H128" i="1" s="1"/>
  <c r="F106" i="1"/>
  <c r="F128" i="1" s="1"/>
  <c r="H104" i="1"/>
  <c r="H126" i="1" s="1"/>
  <c r="F104" i="1"/>
  <c r="F126" i="1" s="1"/>
  <c r="B85" i="1" l="1"/>
  <c r="M53" i="1"/>
  <c r="O53" i="1"/>
  <c r="J53" i="1"/>
  <c r="I53" i="1"/>
  <c r="M52" i="1"/>
  <c r="O52" i="1"/>
  <c r="J52" i="1"/>
  <c r="K52" i="1" s="1"/>
  <c r="I52" i="1"/>
  <c r="O51" i="1"/>
  <c r="M50" i="1"/>
  <c r="M51" i="1"/>
  <c r="O47" i="1"/>
  <c r="M46" i="1"/>
  <c r="M47" i="1"/>
  <c r="M48" i="1"/>
  <c r="I46" i="1"/>
  <c r="J46" i="1"/>
  <c r="I47" i="1"/>
  <c r="J47" i="1"/>
  <c r="K47" i="1" s="1"/>
  <c r="I48" i="1"/>
  <c r="J48" i="1"/>
  <c r="K48" i="1" s="1"/>
  <c r="I49" i="1"/>
  <c r="J49" i="1"/>
  <c r="I50" i="1"/>
  <c r="J50" i="1"/>
  <c r="K50" i="1" s="1"/>
  <c r="I51" i="1"/>
  <c r="J51" i="1"/>
  <c r="K51" i="1" s="1"/>
  <c r="J45" i="1"/>
  <c r="J44" i="1"/>
  <c r="M44" i="1"/>
  <c r="O44" i="1"/>
  <c r="I43" i="1"/>
  <c r="J43" i="1"/>
  <c r="K43" i="1" s="1"/>
  <c r="I41" i="1"/>
  <c r="K42" i="1" s="1"/>
  <c r="J41" i="1"/>
  <c r="J40" i="1"/>
  <c r="M40" i="1"/>
  <c r="O40" i="1"/>
  <c r="B131" i="1"/>
  <c r="N78" i="1"/>
  <c r="L78" i="1"/>
  <c r="B81" i="1"/>
  <c r="B76" i="1" s="1"/>
  <c r="N84" i="1"/>
  <c r="L84" i="1"/>
  <c r="B84" i="1"/>
  <c r="I44" i="1"/>
  <c r="B38" i="1"/>
  <c r="B53" i="1"/>
  <c r="B52" i="1"/>
  <c r="B51" i="1"/>
  <c r="B50" i="1"/>
  <c r="B49" i="1"/>
  <c r="B48" i="1"/>
  <c r="B47" i="1"/>
  <c r="B46" i="1"/>
  <c r="B45" i="1"/>
  <c r="B44" i="1"/>
  <c r="B40" i="1"/>
  <c r="B43" i="1"/>
  <c r="I45" i="1"/>
  <c r="G90" i="1"/>
  <c r="L82" i="1"/>
  <c r="L77" i="1" s="1"/>
  <c r="M82" i="1"/>
  <c r="M77" i="1" s="1"/>
  <c r="N82" i="1"/>
  <c r="N77" i="1" s="1"/>
  <c r="O82" i="1"/>
  <c r="O77" i="1" s="1"/>
  <c r="E90" i="1"/>
  <c r="L81" i="1"/>
  <c r="L76" i="1" s="1"/>
  <c r="N81" i="1"/>
  <c r="N76" i="1" s="1"/>
  <c r="B129" i="1"/>
  <c r="B130" i="1"/>
  <c r="B132" i="1"/>
  <c r="B142" i="1"/>
  <c r="L30" i="1"/>
  <c r="N30" i="1"/>
  <c r="N47" i="1" s="1"/>
  <c r="I40" i="1"/>
  <c r="L22" i="1"/>
  <c r="L23" i="1"/>
  <c r="L40" i="1" s="1"/>
  <c r="L27" i="1"/>
  <c r="L29" i="1"/>
  <c r="L31" i="1"/>
  <c r="L33" i="1"/>
  <c r="L34" i="1"/>
  <c r="L35" i="1"/>
  <c r="L52" i="1" s="1"/>
  <c r="L36" i="1"/>
  <c r="N22" i="1"/>
  <c r="N23" i="1"/>
  <c r="N40" i="1" s="1"/>
  <c r="N27" i="1"/>
  <c r="N44" i="1" s="1"/>
  <c r="N34" i="1"/>
  <c r="N51" i="1" s="1"/>
  <c r="N35" i="1"/>
  <c r="N52" i="1" s="1"/>
  <c r="N36" i="1"/>
  <c r="N53" i="1" s="1"/>
  <c r="K41" i="1" l="1"/>
  <c r="K49" i="1"/>
  <c r="K46" i="1"/>
  <c r="K53" i="1"/>
  <c r="K40" i="1"/>
  <c r="K44" i="1"/>
  <c r="K45" i="1"/>
  <c r="G95" i="1"/>
  <c r="G102" i="1"/>
  <c r="G124" i="1" s="1"/>
  <c r="E95" i="1"/>
  <c r="E102" i="1"/>
  <c r="E124" i="1" s="1"/>
  <c r="E89" i="1"/>
  <c r="B141" i="1"/>
  <c r="B97" i="1"/>
  <c r="L53" i="1"/>
  <c r="L48" i="1"/>
  <c r="L50" i="1"/>
  <c r="L46" i="1"/>
  <c r="L47" i="1"/>
  <c r="L44" i="1"/>
  <c r="L51" i="1"/>
  <c r="E9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Dobrodiy</author>
  </authors>
  <commentList>
    <comment ref="M4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16.10.2019</t>
        </r>
      </text>
    </comment>
    <comment ref="M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M4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I189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  <comment ref="O189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</commentList>
</comments>
</file>

<file path=xl/sharedStrings.xml><?xml version="1.0" encoding="utf-8"?>
<sst xmlns="http://schemas.openxmlformats.org/spreadsheetml/2006/main" count="972" uniqueCount="251">
  <si>
    <t>1 п/г</t>
  </si>
  <si>
    <t>2 п/г</t>
  </si>
  <si>
    <t>мкр.Красный Октябрь</t>
  </si>
  <si>
    <t>пос.Вольгинский</t>
  </si>
  <si>
    <t>пос.Содышка</t>
  </si>
  <si>
    <t>Филиал</t>
  </si>
  <si>
    <t>Гороховецкий филиал</t>
  </si>
  <si>
    <t>г.Гороховец</t>
  </si>
  <si>
    <t>ТЭК-3 (ОАО «ГТК»)</t>
  </si>
  <si>
    <t>ТЭК-4 (ОАО «ГСЗ»)</t>
  </si>
  <si>
    <t>г.Гусь-Хрустальный</t>
  </si>
  <si>
    <t>г.Гусь-Хрустальный, в т.ч</t>
  </si>
  <si>
    <t>ТЭК-2 (ООО «БауТекс»)</t>
  </si>
  <si>
    <t>г.Киржач</t>
  </si>
  <si>
    <t>г.Ковров</t>
  </si>
  <si>
    <t>г.Ковров (ООО "КЭТК")</t>
  </si>
  <si>
    <t>г.Гусь-Хрустальный (от ТЭК-2)</t>
  </si>
  <si>
    <t>Петушинский филиал</t>
  </si>
  <si>
    <t>г.Лакинск</t>
  </si>
  <si>
    <t>о.Муром</t>
  </si>
  <si>
    <t>Селивановский филиал</t>
  </si>
  <si>
    <t>г.Собинка</t>
  </si>
  <si>
    <t>д.Пенкино, Камешковский р-н</t>
  </si>
  <si>
    <t>САХ, г.Владимир</t>
  </si>
  <si>
    <t>мкр.Пиганово, г.Владимир</t>
  </si>
  <si>
    <t>т/б "Ладога", г.Владимир</t>
  </si>
  <si>
    <t>Петушинский филиал, в т.ч.</t>
  </si>
  <si>
    <t>г.Петушки</t>
  </si>
  <si>
    <t>г.Покров</t>
  </si>
  <si>
    <t>Нагорное СП</t>
  </si>
  <si>
    <t>Пекшинское СП</t>
  </si>
  <si>
    <t>Петушинское СП</t>
  </si>
  <si>
    <t>компонент вода</t>
  </si>
  <si>
    <t>компонент тепло</t>
  </si>
  <si>
    <t>Открытая система теплоснабжения</t>
  </si>
  <si>
    <t>Тариф на ГВС (закрытая система теплоснабжения)</t>
  </si>
  <si>
    <t>период регулирования</t>
  </si>
  <si>
    <t>2017 - 2021</t>
  </si>
  <si>
    <t>2016 - 2018</t>
  </si>
  <si>
    <t>2017 - 2019</t>
  </si>
  <si>
    <t>Постановление ДЦиТ</t>
  </si>
  <si>
    <t>от 19.12.2017 г. № 59/92</t>
  </si>
  <si>
    <t>от 19.12.2017 г. № 59/87</t>
  </si>
  <si>
    <t>от 18.12.2017 г. № 58/1</t>
  </si>
  <si>
    <t>от 18.12.2017 г. № 58/14</t>
  </si>
  <si>
    <t>от 18.12.2017 г. № 58/15</t>
  </si>
  <si>
    <t>от 18.12.2017 г. № 58/3</t>
  </si>
  <si>
    <t>от 18.12.2017 г. № 58/2</t>
  </si>
  <si>
    <t>от 18.12.2017 г. № 58/11</t>
  </si>
  <si>
    <t>от 19.12.2017 г. № 59/90</t>
  </si>
  <si>
    <t>от 19.12.2017 г. № 59/88</t>
  </si>
  <si>
    <t>от 19.12.2017 г. № 59/93</t>
  </si>
  <si>
    <t>от 19.12.2017 г. № 59/89</t>
  </si>
  <si>
    <t>от 18.12.2017 г. № 58/13</t>
  </si>
  <si>
    <t>от 18.12.2017 г. № 58/12</t>
  </si>
  <si>
    <t>от 18.12.2017 г. № 58/9</t>
  </si>
  <si>
    <t>от 18.12.2017 г. № 58/8</t>
  </si>
  <si>
    <t>от 19.12.2017 г. № 59/91</t>
  </si>
  <si>
    <t>от 18.12.2017 г. № 58/18</t>
  </si>
  <si>
    <t>от 18.12.2017 г. № 58/17</t>
  </si>
  <si>
    <t>от 18.12.2017 г. № 58/16</t>
  </si>
  <si>
    <t>от 18.12.2017 г. № 58/6</t>
  </si>
  <si>
    <t>от 18.12.2017 г. № 58/4</t>
  </si>
  <si>
    <t>от 18.12.2017 г. № 58/7, от 18.12.2017 г. №58/5</t>
  </si>
  <si>
    <t>от 18.12.2017 г. № 58/10</t>
  </si>
  <si>
    <t>от 19.12.2017 г. № 59/94</t>
  </si>
  <si>
    <t>Для населения (с учетом НДС)</t>
  </si>
  <si>
    <t>Для потребителей, в случае отсутствия  дифференциации тарифов по схеме подключения (без учета НДС)</t>
  </si>
  <si>
    <t>Тариф на теловую энергию (до конечного потребителя), руб./Гкал</t>
  </si>
  <si>
    <t>Тариф на теловую энергию (на коллекторах источника), руб./Гкал (без учета НДС)</t>
  </si>
  <si>
    <t>Тариф на передачу тепловой энергии, руб./Гкал (без учета НДС)</t>
  </si>
  <si>
    <t>Тариф на компенсацию потерь, руб./Гкал (без учета НДС)</t>
  </si>
  <si>
    <t>установленные ДЦиТ,</t>
  </si>
  <si>
    <t xml:space="preserve">Тарифы ООО "Владимиртеплогаз",  </t>
  </si>
  <si>
    <t xml:space="preserve"> на тепловую энергию, теплоноситель и горячее водоснабжение,</t>
  </si>
  <si>
    <t xml:space="preserve"> на текущий долгосрочный период регулирования</t>
  </si>
  <si>
    <t>от 20.12.2017 г. № 60/10</t>
  </si>
  <si>
    <t>от 20.12.2017 г. № 60/11</t>
  </si>
  <si>
    <t>от 18.01.2018 №2/3</t>
  </si>
  <si>
    <t>от 18.01.2018 №2/4</t>
  </si>
  <si>
    <t>от 18.01.2018 №2/5</t>
  </si>
  <si>
    <t>от 18.01.2018 №2/6</t>
  </si>
  <si>
    <t>от 18.01.2018 №2/7</t>
  </si>
  <si>
    <t>от 18.01.2018 №2/8</t>
  </si>
  <si>
    <t>от 18.01.2018 №2/9</t>
  </si>
  <si>
    <t>от 18.01.2018 №2/10</t>
  </si>
  <si>
    <t>от 18.01.2018 №2/11</t>
  </si>
  <si>
    <t>от 18.01.2018 №2/16</t>
  </si>
  <si>
    <t>от 18.01.2018 №2/12</t>
  </si>
  <si>
    <t>от 18.01.2018 №2/14</t>
  </si>
  <si>
    <t>от 18.01.2018 №2/13</t>
  </si>
  <si>
    <t>от 18.01.2018 №2/15</t>
  </si>
  <si>
    <t>от 18.01.2018 №2/17</t>
  </si>
  <si>
    <t>от 18.01.2018 №2/18</t>
  </si>
  <si>
    <t>Тариф на теплоноситель (закрытая система теплоснабжения), руб/куб.м. (без учета НДС)</t>
  </si>
  <si>
    <t>Для потребителей, руб/куб.м, руб./Гкал (без учета НДС)</t>
  </si>
  <si>
    <t>Для населения, руб/куб.м, руб./Гкал (с учетом НДС)</t>
  </si>
  <si>
    <t>рост %</t>
  </si>
  <si>
    <t>рост</t>
  </si>
  <si>
    <t>от 05.04.2018 г. № 10/1 (изм.в пост. от 18.12.2017 г. №58/15)</t>
  </si>
  <si>
    <t>пос.Вольгинский (до 05.04.2018)</t>
  </si>
  <si>
    <t>пос.Вольгинский (с 05.04.2018)</t>
  </si>
  <si>
    <t>-</t>
  </si>
  <si>
    <t>д.Переложниково (ДИП) Селивановский филиал</t>
  </si>
  <si>
    <t>от 01.03.2018 г. № 6/1</t>
  </si>
  <si>
    <t>2018 - 2021</t>
  </si>
  <si>
    <t>от 14.06.2018 г. № 20/1</t>
  </si>
  <si>
    <t>мкр.Энергетик, г.Владимир            (с 19.06.2018)</t>
  </si>
  <si>
    <t>г.Гороховец (до 17.10.2018)</t>
  </si>
  <si>
    <t>г.Гороховец (с 17.10.2018)</t>
  </si>
  <si>
    <t>от 11.10.2018 г. № 39/5 (изм.в пост. от 18.12.2017 г. № 58/3)</t>
  </si>
  <si>
    <t>от 11.10.2018г. №39/1 (изм. в пост. от 18.12.2017г. №58/3)</t>
  </si>
  <si>
    <t>Гороховецкий филиал                             (изменения с 17.10.2018)</t>
  </si>
  <si>
    <t>2019 - 2021</t>
  </si>
  <si>
    <t>2019 - 2023</t>
  </si>
  <si>
    <t>Тариф на теплоноситель (при открытой системе теплоснабжения), руб/куб.м. (без учета НДС)</t>
  </si>
  <si>
    <t>от 20.12.2018 №53/70</t>
  </si>
  <si>
    <t>от 20.12.2018 №53/69</t>
  </si>
  <si>
    <t>от 20.12.2018 №53/68</t>
  </si>
  <si>
    <t>от 20.12.2018 №53/67</t>
  </si>
  <si>
    <t>от 20.12.2018 №53/66</t>
  </si>
  <si>
    <t>от 20.12.2018 №53/65</t>
  </si>
  <si>
    <t>от 20.12.2018 №53/64</t>
  </si>
  <si>
    <t>от 20.12.2018 №53/63</t>
  </si>
  <si>
    <t>от 20.12.2018 №53/62</t>
  </si>
  <si>
    <t>от 20.12.2018 №53/61</t>
  </si>
  <si>
    <t>от 20.12.2018 №53/60</t>
  </si>
  <si>
    <t>от 20.12.2018 №53/59</t>
  </si>
  <si>
    <t>от 20.12.2018 №53/58</t>
  </si>
  <si>
    <t>от 20.12.2018 №53/57</t>
  </si>
  <si>
    <t>от 20.12.2018 №53/56</t>
  </si>
  <si>
    <t>от 20.12.2018 №53/55</t>
  </si>
  <si>
    <t>от 20.12.2018 №53/53</t>
  </si>
  <si>
    <t>от 20.12.2018 №53/54</t>
  </si>
  <si>
    <t>от 20.12.2018 №53/51</t>
  </si>
  <si>
    <t>от 20.12.2018 №53/52</t>
  </si>
  <si>
    <t>от 20.12.2018 №53/49</t>
  </si>
  <si>
    <t>от 20.12.2018 №53/50</t>
  </si>
  <si>
    <t>от 20.12.2018 №53/47</t>
  </si>
  <si>
    <t>от 20.12.2018 №53/48</t>
  </si>
  <si>
    <t>от 20.12.2018 №53/46</t>
  </si>
  <si>
    <t>от 20.12.2018 №53/44</t>
  </si>
  <si>
    <t>от 20.12.2018 №53/45</t>
  </si>
  <si>
    <t>от 20.12.2018 №53/43</t>
  </si>
  <si>
    <t>от 20.12.2018 №53/42</t>
  </si>
  <si>
    <t>от 20.12.2018 №53/41</t>
  </si>
  <si>
    <t>от 20.12.2018 №53/40</t>
  </si>
  <si>
    <t>ст.контур</t>
  </si>
  <si>
    <t>жилэкс</t>
  </si>
  <si>
    <t>от 20.12.2018 №53/39</t>
  </si>
  <si>
    <t>КЭМЗ, Тепло</t>
  </si>
  <si>
    <t>от 20.12.2018 №53/38</t>
  </si>
  <si>
    <t>от 20.12.2018 №53/36</t>
  </si>
  <si>
    <t>от 20.12.2018 №53/35</t>
  </si>
  <si>
    <t>от 20.12.2018 №53/34</t>
  </si>
  <si>
    <t>от 20.12.2018 №53/33</t>
  </si>
  <si>
    <t>от 20.12.2018 №53/32</t>
  </si>
  <si>
    <t>от 20.12.2018 №53/31</t>
  </si>
  <si>
    <t>от 20.12.2018 №53/30</t>
  </si>
  <si>
    <t>от 20.12.2018 №53/29</t>
  </si>
  <si>
    <t>от 20.12.2018 №53/28</t>
  </si>
  <si>
    <t>от 20.12.2018 №53/27</t>
  </si>
  <si>
    <t>от 20.12.2018 №53/26</t>
  </si>
  <si>
    <t>от 20.12.2018 №53/25</t>
  </si>
  <si>
    <t xml:space="preserve"> на тепловую энергию, теплоноситель, передачу тепловой энергии, компенсацию потерь </t>
  </si>
  <si>
    <t>и горячее водоснабжение в закрытых и открытых системах,</t>
  </si>
  <si>
    <t>Тариф на тепловую энергию (на коллекторах источника), руб./Гкал (без учета НДС)</t>
  </si>
  <si>
    <t xml:space="preserve">Тарифы ООО "Владимиртеплогаз"   на тепловую энергию, теплоноситель, передачу тепловой энергии, компенсацию потерь </t>
  </si>
  <si>
    <t xml:space="preserve">Гороховецкий филиал  </t>
  </si>
  <si>
    <t>мкр. Красный Октябрь</t>
  </si>
  <si>
    <t>мкр.Энергетик, г.Владимир</t>
  </si>
  <si>
    <t xml:space="preserve">Гороховецкий филиал     </t>
  </si>
  <si>
    <t>г.Гусь-Хрустальный (Дет.сад №11)</t>
  </si>
  <si>
    <t>2019-2020</t>
  </si>
  <si>
    <t>г.Гусь-Хрустальный (Школа  №16)</t>
  </si>
  <si>
    <t>ООО "Теплосетевая компания"</t>
  </si>
  <si>
    <t>2018-2022</t>
  </si>
  <si>
    <t xml:space="preserve">Прилож.№3 к дог.№2291(ГХ) от 21.01.2019                          Прилож.№3 к дог.№2514(ГХ) </t>
  </si>
  <si>
    <t>Договорные (индивидуальные) цены на теплоэнергию, руб/куб.м, руб./Гкал (без учета НДС)</t>
  </si>
  <si>
    <t>Планетарий</t>
  </si>
  <si>
    <t>доп.согл. От 20.11.2019  к дог.№00276(ВЛ) от 29.09.2014</t>
  </si>
  <si>
    <t>ВГТРК (телевизионная компания)</t>
  </si>
  <si>
    <t>Музей-заповедник</t>
  </si>
  <si>
    <t>САХ (автохозяйство)</t>
  </si>
  <si>
    <t>дог.№0275(ВЛ) от 21.11.2019</t>
  </si>
  <si>
    <t>дог.№0277(ВЛ) от 28.11.2019</t>
  </si>
  <si>
    <t xml:space="preserve"> - </t>
  </si>
  <si>
    <t>от 19.12.2019 №50/10</t>
  </si>
  <si>
    <t>2020 - 2024</t>
  </si>
  <si>
    <t>от 19.12.2019 №50/3</t>
  </si>
  <si>
    <t>от 19.12.2019 №50/4</t>
  </si>
  <si>
    <t>2019-2022</t>
  </si>
  <si>
    <t>Суздальский р-н (концессия)</t>
  </si>
  <si>
    <t xml:space="preserve">дог.№0274(ВЛ) </t>
  </si>
  <si>
    <t>Наши затраты на услуги по передаче тепловой энергии и горячей воды</t>
  </si>
  <si>
    <t>установленные ДЦиТ, на текущий долгосрочный период регулирования</t>
  </si>
  <si>
    <t>2020-2023</t>
  </si>
  <si>
    <t>пос. Ставрово Собинский район</t>
  </si>
  <si>
    <t>г. Киржач ул. Свобода, д. 2-б (микрорайон КИЗ)-КЧС</t>
  </si>
  <si>
    <t>2021-2023</t>
  </si>
  <si>
    <t>Ковров (КЭТК)</t>
  </si>
  <si>
    <t>2021-2025</t>
  </si>
  <si>
    <t>Боголюбово, Сновицы (концессия)</t>
  </si>
  <si>
    <t>2019-2023</t>
  </si>
  <si>
    <t>г. Гусь-Хрустальный</t>
  </si>
  <si>
    <t>г. Лакинск</t>
  </si>
  <si>
    <t>Костерево-1</t>
  </si>
  <si>
    <t>Суздальский район</t>
  </si>
  <si>
    <t>№44/489 от 18.12.2020</t>
  </si>
  <si>
    <t>№44/487 от 18.12.2020</t>
  </si>
  <si>
    <t>№44/485 от 18.12.2020</t>
  </si>
  <si>
    <t>№44/484 от 18.12.2020</t>
  </si>
  <si>
    <t>№44/482 от 18.12.2020</t>
  </si>
  <si>
    <t>№44/480 от 18.12.2020</t>
  </si>
  <si>
    <t>№44/478 от 18.12.2020</t>
  </si>
  <si>
    <t>№44/476 от 18.12.2020</t>
  </si>
  <si>
    <t>№44/473 от 18.12.2020</t>
  </si>
  <si>
    <t>№44/471 от 18.12.2020</t>
  </si>
  <si>
    <t>№44/469 от 18.12.2020</t>
  </si>
  <si>
    <t>№44/468 от 18.12.2020</t>
  </si>
  <si>
    <t>№44/466 от 18.12.2020</t>
  </si>
  <si>
    <t>№44/465 от 18.12.2020</t>
  </si>
  <si>
    <t>№44/463 от 18.12.2020</t>
  </si>
  <si>
    <t>№44/456 от 18.12.2020</t>
  </si>
  <si>
    <t>№44/455 от 18.12.2020</t>
  </si>
  <si>
    <t xml:space="preserve"> №44/458 от 18.12.2020</t>
  </si>
  <si>
    <t>г.Костерево, Петушинский р-н</t>
  </si>
  <si>
    <t>№44/491 от 18.12.2020</t>
  </si>
  <si>
    <t>с.Гавриловское МО Селецкое с/п</t>
  </si>
  <si>
    <t>№44/475 от 18.12.2020</t>
  </si>
  <si>
    <t>№44/412 от 18.12.2020</t>
  </si>
  <si>
    <t>№44/454 от 18.12.2020</t>
  </si>
  <si>
    <t>№44/488 от 18.12.2020</t>
  </si>
  <si>
    <t>№44/457 от 18.12.2020</t>
  </si>
  <si>
    <t>№44/479 от 18.12.2020</t>
  </si>
  <si>
    <t>№44/481 от 18.12.2020</t>
  </si>
  <si>
    <t>№44/483 от 18.12.2020</t>
  </si>
  <si>
    <t>№44/486 от 18.12.2020</t>
  </si>
  <si>
    <t>№44/490 от 18.12.2020</t>
  </si>
  <si>
    <t>№44/459 от 18.12.2020</t>
  </si>
  <si>
    <t>№44/460 от 18.12.2020</t>
  </si>
  <si>
    <t>№44/461 от 18.12.2020;    №44/458 от 18.12.2020;  №44/462 от 18.12.2020</t>
  </si>
  <si>
    <t>№44/464 от 18.12.2020</t>
  </si>
  <si>
    <t>№44/467 от 18.12.2020</t>
  </si>
  <si>
    <t>№44/470 от 18.12.2020</t>
  </si>
  <si>
    <t>№44/472 от 18.12.2020</t>
  </si>
  <si>
    <t>№44/477 от 18.12.2020</t>
  </si>
  <si>
    <t>№44/474 от 18.12.2020</t>
  </si>
  <si>
    <t>№39/244 от 01.12.2020</t>
  </si>
  <si>
    <t>ИП Трелюдин В.А. (с 2020г-транспортировка  ГВС) за 1куб.м</t>
  </si>
  <si>
    <t>Тариф на тепловую энергию (до конечного потребителя), руб./Гкал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</si>
</sst>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1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000"/>
    <numFmt numFmtId="168" formatCode="0.000"/>
    <numFmt numFmtId="169" formatCode="0.0"/>
    <numFmt numFmtId="170" formatCode="0.0%"/>
    <numFmt numFmtId="171" formatCode="#,##0.00_ ;\-#,##0.00\ "/>
    <numFmt numFmtId="172" formatCode="#,##0.00&quot;р.&quot;;\-#,##0.00&quot;р.&quot;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#,##0.0"/>
    <numFmt numFmtId="176" formatCode="dd\-mmm\-yy"/>
    <numFmt numFmtId="177" formatCode="_-* #,##0\ &quot;руб&quot;_-;\-* #,##0\ &quot;руб&quot;_-;_-* &quot;-&quot;\ &quot;руб&quot;_-;_-@_-"/>
    <numFmt numFmtId="178" formatCode="mmmm\ d\,\ yyyy"/>
    <numFmt numFmtId="179" formatCode="&quot;?.&quot;#,##0_);[Red]\(&quot;?.&quot;#,##0\)"/>
    <numFmt numFmtId="180" formatCode="&quot;?.&quot;#,##0.00_);[Red]\(&quot;?.&quot;#,##0.00\)"/>
    <numFmt numFmtId="181" formatCode="_-* #,##0\ _F_-;\-* #,##0\ _F_-;_-* &quot;-&quot;\ _F_-;_-@_-"/>
    <numFmt numFmtId="182" formatCode="_-* #,##0.00\ _F_-;\-* #,##0.00\ _F_-;_-* &quot;-&quot;??\ _F_-;_-@_-"/>
    <numFmt numFmtId="183" formatCode="&quot;$&quot;#,##0_);[Red]\(&quot;$&quot;#,##0\)"/>
    <numFmt numFmtId="184" formatCode="_-* #,##0.00\ &quot;F&quot;_-;\-* #,##0.00\ &quot;F&quot;_-;_-* &quot;-&quot;??\ &quot;F&quot;_-;_-@_-"/>
    <numFmt numFmtId="185" formatCode="_-* #,##0.00\ [$€]_-;\-* #,##0.00\ [$€]_-;_-* &quot;-&quot;??\ [$€]_-;_-@_-"/>
    <numFmt numFmtId="186" formatCode="#,##0_ ;[Red]\-#,##0\ "/>
    <numFmt numFmtId="187" formatCode="_(* #,##0_);_(* \(#,##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;[Red]\-#,##0.00;&quot;-&quot;"/>
    <numFmt numFmtId="191" formatCode="#,##0;[Red]\-#,##0;&quot;-&quot;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General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#"/>
    <numFmt numFmtId="198" formatCode="_-* #,##0.00[$€-1]_-;\-* #,##0.00[$€-1]_-;_-* &quot;-&quot;??[$€-1]_-"/>
    <numFmt numFmtId="199" formatCode="0.0%_);\(0.0%\)"/>
    <numFmt numFmtId="200" formatCode="#,##0;\(#,##0\)"/>
    <numFmt numFmtId="201" formatCode="_-* #,##0.00\ _$_-;\-* #,##0.00\ _$_-;_-* &quot;-&quot;??\ _$_-;_-@_-"/>
    <numFmt numFmtId="202" formatCode="_-* #,##0&quot;đ.&quot;_-;\-* #,##0&quot;đ.&quot;_-;_-* &quot;-&quot;&quot;đ.&quot;_-;_-@_-"/>
    <numFmt numFmtId="203" formatCode="_-* #,##0.00&quot;đ.&quot;_-;\-* #,##0.00&quot;đ.&quot;_-;_-* &quot;-&quot;??&quot;đ.&quot;_-;_-@_-"/>
    <numFmt numFmtId="204" formatCode="\$#,##0_);[Red]&quot;($&quot;#,##0\)"/>
    <numFmt numFmtId="205" formatCode="\$#,##0\ ;\(\$#,##0\)"/>
    <numFmt numFmtId="206" formatCode="_-* #,##0.00_р_._-;\-* #,##0.00_р_._-;_-* \-??_р_._-;_-@_-"/>
    <numFmt numFmtId="207" formatCode="#,##0.0_);\(#,##0.0\)"/>
    <numFmt numFmtId="208" formatCode="#,##0_);[Blue]\(#,##0\)"/>
    <numFmt numFmtId="209" formatCode="#,##0__\ \ \ \ 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0_)"/>
    <numFmt numFmtId="220" formatCode="_(* #,##0.000_);_(* \(#,##0.000\);_(* &quot;-&quot;??_);_(@_)"/>
    <numFmt numFmtId="221" formatCode="\ #,##0.00&quot;    &quot;;\-#,##0.00&quot;    &quot;;&quot; -&quot;#&quot;    &quot;;@\ "/>
    <numFmt numFmtId="222" formatCode="_-* #,##0\ _$_-;\-* #,##0\ _$_-;_-* &quot;-&quot;\ _$_-;_-@_-"/>
  </numFmts>
  <fonts count="1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  <charset val="204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</font>
    <font>
      <sz val="11"/>
      <name val="Times New Roman Cyr"/>
      <family val="1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1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0"/>
      <color indexed="18"/>
      <name val="Arial Cyr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8"/>
      <color indexed="8"/>
      <name val="Tahoma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46"/>
      <name val="Calibri"/>
      <family val="2"/>
      <charset val="204"/>
    </font>
  </fonts>
  <fills count="9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517">
    <xf numFmtId="0" fontId="0" fillId="0" borderId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/>
    <xf numFmtId="0" fontId="19" fillId="0" borderId="0"/>
    <xf numFmtId="0" fontId="2" fillId="0" borderId="0"/>
    <xf numFmtId="0" fontId="21" fillId="0" borderId="0" applyBorder="0">
      <alignment horizontal="center" vertical="center" wrapText="1"/>
    </xf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173" fontId="27" fillId="0" borderId="0">
      <protection locked="0"/>
    </xf>
    <xf numFmtId="173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0" fontId="27" fillId="0" borderId="75">
      <protection locked="0"/>
    </xf>
    <xf numFmtId="176" fontId="28" fillId="0" borderId="0">
      <protection locked="0"/>
    </xf>
    <xf numFmtId="176" fontId="28" fillId="0" borderId="0">
      <protection locked="0"/>
    </xf>
    <xf numFmtId="176" fontId="27" fillId="0" borderId="75">
      <protection locked="0"/>
    </xf>
    <xf numFmtId="177" fontId="19" fillId="0" borderId="0">
      <alignment horizontal="center"/>
    </xf>
    <xf numFmtId="178" fontId="29" fillId="6" borderId="76">
      <alignment horizontal="center" vertical="center"/>
      <protection locked="0"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Fill="0" applyBorder="0" applyAlignment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19" fillId="0" borderId="0" applyFont="0" applyFill="0" applyBorder="0" applyAlignment="0" applyProtection="0"/>
    <xf numFmtId="176" fontId="27" fillId="0" borderId="0">
      <protection locked="0"/>
    </xf>
    <xf numFmtId="176" fontId="27" fillId="0" borderId="0">
      <protection locked="0"/>
    </xf>
    <xf numFmtId="176" fontId="33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45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0" fillId="0" borderId="0"/>
    <xf numFmtId="41" fontId="38" fillId="7" borderId="77">
      <alignment horizontal="center" vertical="center" wrapText="1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1" fillId="8" borderId="77">
      <alignment horizontal="left" vertical="center" wrapText="1"/>
    </xf>
    <xf numFmtId="186" fontId="38" fillId="0" borderId="1">
      <alignment horizontal="right" vertical="center" wrapText="1"/>
    </xf>
    <xf numFmtId="0" fontId="42" fillId="9" borderId="0"/>
    <xf numFmtId="187" fontId="23" fillId="10" borderId="1">
      <alignment vertical="center"/>
    </xf>
    <xf numFmtId="174" fontId="19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43" fillId="0" borderId="0"/>
    <xf numFmtId="0" fontId="24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4" fillId="0" borderId="0"/>
    <xf numFmtId="0" fontId="45" fillId="0" borderId="0" applyNumberFormat="0">
      <alignment horizontal="left"/>
    </xf>
    <xf numFmtId="0" fontId="23" fillId="9" borderId="69" applyNumberFormat="0" applyFont="0" applyFill="0" applyBorder="0" applyAlignment="0" applyProtection="0"/>
    <xf numFmtId="0" fontId="44" fillId="0" borderId="0"/>
    <xf numFmtId="187" fontId="46" fillId="10" borderId="1">
      <alignment horizontal="center" vertical="center" wrapText="1"/>
      <protection locked="0"/>
    </xf>
    <xf numFmtId="0" fontId="23" fillId="0" borderId="0">
      <alignment vertical="center"/>
    </xf>
    <xf numFmtId="0" fontId="23" fillId="11" borderId="0"/>
    <xf numFmtId="0" fontId="23" fillId="9" borderId="0">
      <alignment horizontal="center" vertical="center"/>
    </xf>
    <xf numFmtId="41" fontId="47" fillId="7" borderId="77" applyFont="0" applyAlignment="0" applyProtection="0"/>
    <xf numFmtId="0" fontId="48" fillId="8" borderId="77">
      <alignment horizontal="left" vertical="center" wrapText="1"/>
    </xf>
    <xf numFmtId="190" fontId="49" fillId="0" borderId="77">
      <alignment horizontal="center" vertical="center" wrapText="1"/>
    </xf>
    <xf numFmtId="191" fontId="49" fillId="7" borderId="77">
      <alignment horizontal="center" vertical="center" wrapText="1"/>
      <protection locked="0"/>
    </xf>
    <xf numFmtId="0" fontId="23" fillId="9" borderId="0"/>
    <xf numFmtId="187" fontId="50" fillId="12" borderId="10">
      <alignment horizontal="center" vertical="center"/>
    </xf>
    <xf numFmtId="0" fontId="20" fillId="0" borderId="0"/>
    <xf numFmtId="0" fontId="20" fillId="0" borderId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87" fontId="23" fillId="13" borderId="1" applyNumberFormat="0" applyFill="0" applyBorder="0" applyProtection="0">
      <alignment vertical="center"/>
      <protection locked="0"/>
    </xf>
    <xf numFmtId="194" fontId="51" fillId="0" borderId="78">
      <protection locked="0"/>
    </xf>
    <xf numFmtId="0" fontId="52" fillId="0" borderId="79" applyBorder="0">
      <alignment horizontal="center" vertical="center" wrapText="1"/>
    </xf>
    <xf numFmtId="194" fontId="53" fillId="14" borderId="78"/>
    <xf numFmtId="4" fontId="54" fillId="15" borderId="1" applyBorder="0">
      <alignment horizontal="right"/>
    </xf>
    <xf numFmtId="0" fontId="29" fillId="0" borderId="0">
      <alignment horizontal="center" vertical="top" wrapText="1"/>
    </xf>
    <xf numFmtId="0" fontId="55" fillId="0" borderId="0">
      <alignment horizontal="centerContinuous" vertical="center" wrapText="1"/>
    </xf>
    <xf numFmtId="0" fontId="56" fillId="16" borderId="0" applyFill="0">
      <alignment wrapText="1"/>
    </xf>
    <xf numFmtId="0" fontId="57" fillId="0" borderId="0"/>
    <xf numFmtId="0" fontId="17" fillId="0" borderId="0"/>
    <xf numFmtId="169" fontId="58" fillId="15" borderId="73" applyNumberFormat="0" applyBorder="0" applyAlignment="0">
      <alignment vertical="center"/>
      <protection locked="0"/>
    </xf>
    <xf numFmtId="0" fontId="24" fillId="0" borderId="0"/>
    <xf numFmtId="49" fontId="56" fillId="0" borderId="0">
      <alignment horizontal="center"/>
    </xf>
    <xf numFmtId="3" fontId="59" fillId="0" borderId="7" applyFont="0" applyBorder="0">
      <alignment horizontal="right"/>
      <protection locked="0"/>
    </xf>
    <xf numFmtId="4" fontId="54" fillId="16" borderId="0" applyBorder="0">
      <alignment horizontal="right"/>
    </xf>
    <xf numFmtId="4" fontId="54" fillId="17" borderId="34" applyBorder="0">
      <alignment horizontal="right"/>
    </xf>
    <xf numFmtId="4" fontId="54" fillId="16" borderId="1" applyFont="0" applyBorder="0">
      <alignment horizontal="right"/>
    </xf>
    <xf numFmtId="197" fontId="60" fillId="18" borderId="80">
      <alignment vertical="center"/>
    </xf>
    <xf numFmtId="176" fontId="27" fillId="0" borderId="0"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62" fillId="0" borderId="0"/>
    <xf numFmtId="0" fontId="19" fillId="0" borderId="0"/>
    <xf numFmtId="0" fontId="62" fillId="0" borderId="0"/>
    <xf numFmtId="0" fontId="17" fillId="0" borderId="0"/>
    <xf numFmtId="0" fontId="23" fillId="0" borderId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23" fillId="0" borderId="0"/>
    <xf numFmtId="198" fontId="22" fillId="0" borderId="0"/>
    <xf numFmtId="198" fontId="22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0" fontId="24" fillId="0" borderId="0"/>
    <xf numFmtId="198" fontId="22" fillId="0" borderId="0"/>
    <xf numFmtId="198" fontId="22" fillId="0" borderId="0"/>
    <xf numFmtId="173" fontId="19" fillId="0" borderId="0" applyFont="0" applyFill="0" applyBorder="0" applyAlignment="0" applyProtection="0"/>
    <xf numFmtId="0" fontId="17" fillId="0" borderId="0"/>
    <xf numFmtId="0" fontId="23" fillId="0" borderId="0"/>
    <xf numFmtId="0" fontId="63" fillId="0" borderId="0"/>
    <xf numFmtId="0" fontId="19" fillId="0" borderId="0"/>
    <xf numFmtId="198" fontId="23" fillId="0" borderId="0"/>
    <xf numFmtId="0" fontId="19" fillId="0" borderId="0"/>
    <xf numFmtId="0" fontId="2" fillId="0" borderId="0"/>
    <xf numFmtId="0" fontId="23" fillId="0" borderId="0"/>
    <xf numFmtId="0" fontId="64" fillId="0" borderId="0"/>
    <xf numFmtId="9" fontId="23" fillId="0" borderId="0" applyFill="0" applyBorder="0" applyAlignment="0" applyProtection="0"/>
    <xf numFmtId="38" fontId="47" fillId="0" borderId="0">
      <alignment vertical="top"/>
    </xf>
    <xf numFmtId="174" fontId="63" fillId="0" borderId="0" applyFont="0" applyFill="0" applyBorder="0" applyAlignment="0" applyProtection="0"/>
    <xf numFmtId="17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0" fontId="51" fillId="0" borderId="0"/>
    <xf numFmtId="0" fontId="2" fillId="0" borderId="0"/>
    <xf numFmtId="0" fontId="62" fillId="0" borderId="0"/>
    <xf numFmtId="0" fontId="2" fillId="0" borderId="0"/>
    <xf numFmtId="174" fontId="2" fillId="0" borderId="0" applyFont="0" applyFill="0" applyBorder="0" applyAlignment="0" applyProtection="0"/>
    <xf numFmtId="0" fontId="24" fillId="0" borderId="0"/>
    <xf numFmtId="170" fontId="47" fillId="0" borderId="0">
      <alignment vertical="top"/>
    </xf>
    <xf numFmtId="170" fontId="47" fillId="0" borderId="0">
      <alignment vertical="top"/>
    </xf>
    <xf numFmtId="170" fontId="65" fillId="0" borderId="0">
      <alignment vertical="top"/>
    </xf>
    <xf numFmtId="199" fontId="65" fillId="9" borderId="0">
      <alignment vertical="top"/>
    </xf>
    <xf numFmtId="170" fontId="65" fillId="16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68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200" fontId="23" fillId="15" borderId="7">
      <alignment wrapText="1"/>
      <protection locked="0"/>
    </xf>
    <xf numFmtId="0" fontId="22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198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57" fillId="0" borderId="0"/>
    <xf numFmtId="0" fontId="24" fillId="0" borderId="0"/>
    <xf numFmtId="19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4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23" fillId="0" borderId="0"/>
    <xf numFmtId="0" fontId="17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2" fillId="0" borderId="0"/>
    <xf numFmtId="198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4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98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4" fillId="0" borderId="0"/>
    <xf numFmtId="0" fontId="17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2" fillId="0" borderId="0"/>
    <xf numFmtId="0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24" fillId="0" borderId="0"/>
    <xf numFmtId="0" fontId="22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22" fillId="0" borderId="0"/>
    <xf numFmtId="0" fontId="24" fillId="0" borderId="0"/>
    <xf numFmtId="0" fontId="22" fillId="0" borderId="0"/>
    <xf numFmtId="198" fontId="22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198" fontId="22" fillId="0" borderId="0"/>
    <xf numFmtId="0" fontId="23" fillId="0" borderId="0"/>
    <xf numFmtId="0" fontId="22" fillId="0" borderId="0"/>
    <xf numFmtId="0" fontId="22" fillId="0" borderId="0"/>
    <xf numFmtId="201" fontId="19" fillId="0" borderId="0" applyFont="0" applyFill="0" applyBorder="0" applyAlignment="0" applyProtection="0"/>
    <xf numFmtId="177" fontId="19" fillId="0" borderId="0">
      <alignment horizontal="center"/>
    </xf>
    <xf numFmtId="0" fontId="30" fillId="19" borderId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0" borderId="0"/>
    <xf numFmtId="194" fontId="51" fillId="0" borderId="78">
      <protection locked="0"/>
    </xf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71" fillId="21" borderId="0" applyNumberFormat="0" applyBorder="0" applyAlignment="0" applyProtection="0"/>
    <xf numFmtId="10" fontId="72" fillId="0" borderId="0" applyNumberFormat="0" applyFill="0" applyBorder="0" applyAlignment="0"/>
    <xf numFmtId="0" fontId="48" fillId="0" borderId="0"/>
    <xf numFmtId="0" fontId="73" fillId="38" borderId="81" applyNumberFormat="0" applyAlignment="0" applyProtection="0"/>
    <xf numFmtId="0" fontId="74" fillId="39" borderId="82" applyNumberFormat="0" applyAlignment="0" applyProtection="0"/>
    <xf numFmtId="0" fontId="75" fillId="0" borderId="1">
      <alignment horizontal="left" vertical="center"/>
    </xf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3" fontId="77" fillId="0" borderId="0" applyFont="0" applyFill="0" applyBorder="0" applyAlignment="0" applyProtection="0"/>
    <xf numFmtId="194" fontId="53" fillId="14" borderId="78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4" fontId="51" fillId="0" borderId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>
      <alignment horizontal="right"/>
    </xf>
    <xf numFmtId="205" fontId="7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23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17" fillId="0" borderId="0"/>
    <xf numFmtId="0" fontId="17" fillId="0" borderId="0"/>
    <xf numFmtId="0" fontId="23" fillId="0" borderId="0"/>
    <xf numFmtId="0" fontId="5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17" fillId="0" borderId="0"/>
    <xf numFmtId="0" fontId="51" fillId="0" borderId="0"/>
    <xf numFmtId="0" fontId="23" fillId="0" borderId="0"/>
    <xf numFmtId="0" fontId="23" fillId="0" borderId="0"/>
    <xf numFmtId="0" fontId="17" fillId="0" borderId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78" fillId="0" borderId="0">
      <alignment vertical="top"/>
    </xf>
    <xf numFmtId="0" fontId="76" fillId="0" borderId="83" applyNumberFormat="0" applyFont="0" applyFill="0" applyAlignment="0" applyProtection="0"/>
    <xf numFmtId="0" fontId="79" fillId="0" borderId="0" applyNumberFormat="0" applyFill="0" applyBorder="0" applyAlignment="0" applyProtection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185" fontId="19" fillId="0" borderId="0" applyFont="0" applyFill="0" applyBorder="0" applyAlignment="0" applyProtection="0"/>
    <xf numFmtId="37" fontId="23" fillId="0" borderId="0"/>
    <xf numFmtId="0" fontId="63" fillId="40" borderId="0"/>
    <xf numFmtId="0" fontId="63" fillId="41" borderId="0"/>
    <xf numFmtId="0" fontId="63" fillId="42" borderId="0"/>
    <xf numFmtId="0" fontId="63" fillId="43" borderId="0"/>
    <xf numFmtId="0" fontId="63" fillId="44" borderId="0"/>
    <xf numFmtId="0" fontId="63" fillId="45" borderId="0"/>
    <xf numFmtId="0" fontId="63" fillId="46" borderId="0"/>
    <xf numFmtId="0" fontId="63" fillId="47" borderId="0"/>
    <xf numFmtId="0" fontId="63" fillId="48" borderId="0"/>
    <xf numFmtId="0" fontId="63" fillId="43" borderId="0"/>
    <xf numFmtId="0" fontId="63" fillId="46" borderId="0"/>
    <xf numFmtId="0" fontId="63" fillId="49" borderId="0"/>
    <xf numFmtId="0" fontId="69" fillId="50" borderId="0"/>
    <xf numFmtId="0" fontId="69" fillId="47" borderId="0"/>
    <xf numFmtId="0" fontId="69" fillId="48" borderId="0"/>
    <xf numFmtId="0" fontId="69" fillId="51" borderId="0"/>
    <xf numFmtId="0" fontId="69" fillId="52" borderId="0"/>
    <xf numFmtId="0" fontId="69" fillId="53" borderId="0"/>
    <xf numFmtId="0" fontId="69" fillId="54" borderId="0"/>
    <xf numFmtId="0" fontId="69" fillId="55" borderId="0"/>
    <xf numFmtId="0" fontId="69" fillId="56" borderId="0"/>
    <xf numFmtId="0" fontId="69" fillId="51" borderId="0"/>
    <xf numFmtId="0" fontId="69" fillId="52" borderId="0"/>
    <xf numFmtId="0" fontId="69" fillId="57" borderId="0"/>
    <xf numFmtId="0" fontId="71" fillId="41" borderId="0"/>
    <xf numFmtId="0" fontId="73" fillId="58" borderId="81"/>
    <xf numFmtId="0" fontId="74" fillId="59" borderId="82"/>
    <xf numFmtId="206" fontId="51" fillId="0" borderId="0"/>
    <xf numFmtId="0" fontId="81" fillId="0" borderId="0"/>
    <xf numFmtId="0" fontId="82" fillId="42" borderId="0"/>
    <xf numFmtId="0" fontId="83" fillId="0" borderId="84"/>
    <xf numFmtId="0" fontId="84" fillId="0" borderId="85"/>
    <xf numFmtId="0" fontId="85" fillId="0" borderId="86"/>
    <xf numFmtId="0" fontId="85" fillId="0" borderId="0"/>
    <xf numFmtId="0" fontId="86" fillId="45" borderId="81"/>
    <xf numFmtId="0" fontId="87" fillId="0" borderId="87"/>
    <xf numFmtId="0" fontId="88" fillId="60" borderId="0"/>
    <xf numFmtId="0" fontId="51" fillId="61" borderId="88"/>
    <xf numFmtId="0" fontId="89" fillId="58" borderId="89"/>
    <xf numFmtId="9" fontId="63" fillId="0" borderId="0"/>
    <xf numFmtId="0" fontId="90" fillId="0" borderId="0"/>
    <xf numFmtId="0" fontId="91" fillId="0" borderId="90"/>
    <xf numFmtId="0" fontId="92" fillId="0" borderId="0"/>
    <xf numFmtId="0" fontId="81" fillId="0" borderId="0" applyNumberFormat="0" applyFill="0" applyBorder="0" applyAlignment="0" applyProtection="0"/>
    <xf numFmtId="2" fontId="77" fillId="0" borderId="0" applyFont="0" applyFill="0" applyBorder="0" applyAlignment="0" applyProtection="0"/>
    <xf numFmtId="0" fontId="9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94" fillId="0" borderId="0" applyFill="0" applyBorder="0" applyProtection="0">
      <alignment horizontal="left"/>
    </xf>
    <xf numFmtId="0" fontId="82" fillId="22" borderId="0" applyNumberFormat="0" applyBorder="0" applyAlignment="0" applyProtection="0"/>
    <xf numFmtId="170" fontId="17" fillId="16" borderId="1" applyNumberFormat="0" applyFont="0" applyBorder="0" applyAlignment="0" applyProtection="0"/>
    <xf numFmtId="0" fontId="76" fillId="0" borderId="0" applyFont="0" applyFill="0" applyBorder="0" applyAlignment="0" applyProtection="0">
      <alignment horizontal="right"/>
    </xf>
    <xf numFmtId="207" fontId="95" fillId="16" borderId="0" applyNumberFormat="0" applyFont="0" applyAlignment="0"/>
    <xf numFmtId="0" fontId="96" fillId="0" borderId="0" applyProtection="0">
      <alignment horizontal="right"/>
    </xf>
    <xf numFmtId="0" fontId="97" fillId="0" borderId="0">
      <alignment vertical="top"/>
    </xf>
    <xf numFmtId="0" fontId="83" fillId="0" borderId="84"/>
    <xf numFmtId="0" fontId="98" fillId="0" borderId="0">
      <alignment vertical="top"/>
    </xf>
    <xf numFmtId="0" fontId="84" fillId="0" borderId="85" applyNumberFormat="0" applyFill="0" applyAlignment="0" applyProtection="0"/>
    <xf numFmtId="0" fontId="85" fillId="0" borderId="86" applyNumberFormat="0" applyFill="0" applyAlignment="0" applyProtection="0"/>
    <xf numFmtId="0" fontId="85" fillId="0" borderId="0" applyNumberFormat="0" applyFill="0" applyBorder="0" applyAlignment="0" applyProtection="0"/>
    <xf numFmtId="2" fontId="99" fillId="62" borderId="0" applyAlignment="0">
      <alignment horizontal="right"/>
      <protection locked="0"/>
    </xf>
    <xf numFmtId="38" fontId="100" fillId="0" borderId="0">
      <alignment vertical="top"/>
    </xf>
    <xf numFmtId="38" fontId="100" fillId="0" borderId="0">
      <alignment vertical="top"/>
    </xf>
    <xf numFmtId="38" fontId="100" fillId="0" borderId="0">
      <alignment vertical="top"/>
    </xf>
    <xf numFmtId="0" fontId="37" fillId="0" borderId="0" applyNumberFormat="0" applyFill="0" applyBorder="0" applyAlignment="0" applyProtection="0">
      <alignment vertical="top"/>
      <protection locked="0"/>
    </xf>
    <xf numFmtId="194" fontId="101" fillId="0" borderId="0"/>
    <xf numFmtId="0" fontId="23" fillId="0" borderId="0"/>
    <xf numFmtId="0" fontId="102" fillId="0" borderId="0" applyNumberFormat="0" applyFill="0" applyBorder="0" applyAlignment="0" applyProtection="0">
      <alignment vertical="top"/>
      <protection locked="0"/>
    </xf>
    <xf numFmtId="186" fontId="103" fillId="0" borderId="1">
      <alignment horizontal="center" vertical="center" wrapText="1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38" fontId="65" fillId="0" borderId="0">
      <alignment vertical="top"/>
    </xf>
    <xf numFmtId="38" fontId="65" fillId="9" borderId="0">
      <alignment vertical="top"/>
    </xf>
    <xf numFmtId="38" fontId="65" fillId="9" borderId="0">
      <alignment vertical="top"/>
    </xf>
    <xf numFmtId="38" fontId="65" fillId="9" borderId="0">
      <alignment vertical="top"/>
    </xf>
    <xf numFmtId="38" fontId="65" fillId="0" borderId="0">
      <alignment vertical="top"/>
    </xf>
    <xf numFmtId="208" fontId="65" fillId="16" borderId="0">
      <alignment vertical="top"/>
    </xf>
    <xf numFmtId="38" fontId="65" fillId="0" borderId="0">
      <alignment vertical="top"/>
    </xf>
    <xf numFmtId="0" fontId="87" fillId="0" borderId="87" applyNumberFormat="0" applyFill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209" fontId="106" fillId="0" borderId="1">
      <alignment horizontal="right"/>
      <protection locked="0"/>
    </xf>
    <xf numFmtId="192" fontId="105" fillId="0" borderId="0" applyFont="0" applyFill="0" applyBorder="0" applyAlignment="0" applyProtection="0"/>
    <xf numFmtId="193" fontId="105" fillId="0" borderId="0" applyFont="0" applyFill="0" applyBorder="0" applyAlignment="0" applyProtection="0"/>
    <xf numFmtId="192" fontId="105" fillId="0" borderId="0" applyFont="0" applyFill="0" applyBorder="0" applyAlignment="0" applyProtection="0"/>
    <xf numFmtId="193" fontId="105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3" fontId="19" fillId="0" borderId="26" applyFont="0" applyBorder="0">
      <alignment horizontal="center" vertical="center"/>
    </xf>
    <xf numFmtId="0" fontId="88" fillId="63" borderId="0" applyNumberFormat="0" applyBorder="0" applyAlignment="0" applyProtection="0"/>
    <xf numFmtId="0" fontId="30" fillId="0" borderId="77"/>
    <xf numFmtId="0" fontId="56" fillId="0" borderId="0" applyNumberFormat="0" applyFill="0" applyBorder="0" applyAlignment="0" applyProtection="0"/>
    <xf numFmtId="210" fontId="19" fillId="0" borderId="0"/>
    <xf numFmtId="0" fontId="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7" fillId="0" borderId="0">
      <alignment horizontal="right"/>
    </xf>
    <xf numFmtId="0" fontId="19" fillId="0" borderId="0"/>
    <xf numFmtId="0" fontId="43" fillId="0" borderId="0"/>
    <xf numFmtId="0" fontId="76" fillId="0" borderId="0" applyFill="0" applyBorder="0" applyProtection="0">
      <alignment vertical="center"/>
    </xf>
    <xf numFmtId="0" fontId="108" fillId="0" borderId="0"/>
    <xf numFmtId="0" fontId="23" fillId="0" borderId="0"/>
    <xf numFmtId="0" fontId="54" fillId="64" borderId="88" applyNumberFormat="0" applyFont="0" applyAlignment="0" applyProtection="0"/>
    <xf numFmtId="211" fontId="19" fillId="0" borderId="0" applyFont="0" applyAlignment="0">
      <alignment horizontal="center"/>
    </xf>
    <xf numFmtId="212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17" fillId="0" borderId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89" fillId="38" borderId="89" applyNumberFormat="0" applyAlignment="0" applyProtection="0"/>
    <xf numFmtId="1" fontId="109" fillId="0" borderId="0" applyProtection="0">
      <alignment horizontal="right" vertical="center"/>
    </xf>
    <xf numFmtId="49" fontId="110" fillId="0" borderId="9" applyFill="0" applyProtection="0">
      <alignment vertical="center"/>
    </xf>
    <xf numFmtId="9" fontId="23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37" fontId="111" fillId="15" borderId="73"/>
    <xf numFmtId="37" fontId="111" fillId="15" borderId="73"/>
    <xf numFmtId="216" fontId="112" fillId="0" borderId="91" applyBorder="0">
      <alignment horizontal="right"/>
      <protection locked="0"/>
    </xf>
    <xf numFmtId="0" fontId="23" fillId="9" borderId="69" applyNumberFormat="0" applyFont="0" applyFill="0" applyBorder="0" applyAlignment="0" applyProtection="0"/>
    <xf numFmtId="49" fontId="113" fillId="0" borderId="1" applyNumberFormat="0">
      <alignment horizontal="left" vertical="center"/>
    </xf>
    <xf numFmtId="0" fontId="23" fillId="0" borderId="0">
      <alignment vertical="center"/>
    </xf>
    <xf numFmtId="0" fontId="114" fillId="0" borderId="92">
      <alignment vertical="center"/>
    </xf>
    <xf numFmtId="4" fontId="115" fillId="15" borderId="89" applyNumberFormat="0" applyProtection="0">
      <alignment vertical="center"/>
    </xf>
    <xf numFmtId="4" fontId="116" fillId="15" borderId="89" applyNumberFormat="0" applyProtection="0">
      <alignment vertical="center"/>
    </xf>
    <xf numFmtId="4" fontId="115" fillId="15" borderId="89" applyNumberFormat="0" applyProtection="0">
      <alignment horizontal="left" vertical="center" indent="1"/>
    </xf>
    <xf numFmtId="4" fontId="115" fillId="1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4" fontId="115" fillId="66" borderId="89" applyNumberFormat="0" applyProtection="0">
      <alignment horizontal="right" vertical="center"/>
    </xf>
    <xf numFmtId="4" fontId="115" fillId="67" borderId="89" applyNumberFormat="0" applyProtection="0">
      <alignment horizontal="right" vertical="center"/>
    </xf>
    <xf numFmtId="4" fontId="115" fillId="12" borderId="89" applyNumberFormat="0" applyProtection="0">
      <alignment horizontal="right" vertical="center"/>
    </xf>
    <xf numFmtId="4" fontId="115" fillId="68" borderId="89" applyNumberFormat="0" applyProtection="0">
      <alignment horizontal="right" vertical="center"/>
    </xf>
    <xf numFmtId="4" fontId="115" fillId="69" borderId="89" applyNumberFormat="0" applyProtection="0">
      <alignment horizontal="right" vertical="center"/>
    </xf>
    <xf numFmtId="4" fontId="115" fillId="70" borderId="89" applyNumberFormat="0" applyProtection="0">
      <alignment horizontal="right" vertical="center"/>
    </xf>
    <xf numFmtId="4" fontId="115" fillId="71" borderId="89" applyNumberFormat="0" applyProtection="0">
      <alignment horizontal="right" vertical="center"/>
    </xf>
    <xf numFmtId="4" fontId="115" fillId="72" borderId="89" applyNumberFormat="0" applyProtection="0">
      <alignment horizontal="right" vertical="center"/>
    </xf>
    <xf numFmtId="4" fontId="115" fillId="73" borderId="89" applyNumberFormat="0" applyProtection="0">
      <alignment horizontal="right" vertical="center"/>
    </xf>
    <xf numFmtId="4" fontId="117" fillId="74" borderId="89" applyNumberFormat="0" applyProtection="0">
      <alignment horizontal="left" vertical="center" indent="1"/>
    </xf>
    <xf numFmtId="4" fontId="115" fillId="75" borderId="93" applyNumberFormat="0" applyProtection="0">
      <alignment horizontal="left" vertical="center" indent="1"/>
    </xf>
    <xf numFmtId="4" fontId="118" fillId="76" borderId="0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4" fontId="68" fillId="75" borderId="89" applyNumberFormat="0" applyProtection="0">
      <alignment horizontal="left" vertical="center" indent="1"/>
    </xf>
    <xf numFmtId="4" fontId="68" fillId="77" borderId="89" applyNumberFormat="0" applyProtection="0">
      <alignment horizontal="left" vertical="center" indent="1"/>
    </xf>
    <xf numFmtId="0" fontId="23" fillId="77" borderId="89" applyNumberFormat="0" applyProtection="0">
      <alignment horizontal="left" vertical="center" indent="1"/>
    </xf>
    <xf numFmtId="0" fontId="23" fillId="77" borderId="89" applyNumberFormat="0" applyProtection="0">
      <alignment horizontal="left" vertical="center" indent="1"/>
    </xf>
    <xf numFmtId="0" fontId="23" fillId="78" borderId="89" applyNumberFormat="0" applyProtection="0">
      <alignment horizontal="left" vertical="center" indent="1"/>
    </xf>
    <xf numFmtId="0" fontId="23" fillId="78" borderId="89" applyNumberFormat="0" applyProtection="0">
      <alignment horizontal="left" vertical="center" indent="1"/>
    </xf>
    <xf numFmtId="0" fontId="23" fillId="9" borderId="89" applyNumberFormat="0" applyProtection="0">
      <alignment horizontal="left" vertical="center" indent="1"/>
    </xf>
    <xf numFmtId="0" fontId="23" fillId="9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19" fillId="0" borderId="0"/>
    <xf numFmtId="0" fontId="19" fillId="0" borderId="0"/>
    <xf numFmtId="4" fontId="115" fillId="79" borderId="89" applyNumberFormat="0" applyProtection="0">
      <alignment vertical="center"/>
    </xf>
    <xf numFmtId="4" fontId="116" fillId="79" borderId="89" applyNumberFormat="0" applyProtection="0">
      <alignment vertical="center"/>
    </xf>
    <xf numFmtId="4" fontId="115" fillId="79" borderId="89" applyNumberFormat="0" applyProtection="0">
      <alignment horizontal="left" vertical="center" indent="1"/>
    </xf>
    <xf numFmtId="4" fontId="115" fillId="79" borderId="89" applyNumberFormat="0" applyProtection="0">
      <alignment horizontal="left" vertical="center" indent="1"/>
    </xf>
    <xf numFmtId="4" fontId="115" fillId="75" borderId="89" applyNumberFormat="0" applyProtection="0">
      <alignment horizontal="right" vertical="center"/>
    </xf>
    <xf numFmtId="4" fontId="116" fillId="75" borderId="89" applyNumberFormat="0" applyProtection="0">
      <alignment horizontal="right" vertical="center"/>
    </xf>
    <xf numFmtId="0" fontId="23" fillId="6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119" fillId="0" borderId="0"/>
    <xf numFmtId="4" fontId="120" fillId="75" borderId="89" applyNumberFormat="0" applyProtection="0">
      <alignment horizontal="right" vertical="center"/>
    </xf>
    <xf numFmtId="0" fontId="121" fillId="0" borderId="0">
      <alignment horizontal="left" vertical="center" wrapText="1"/>
    </xf>
    <xf numFmtId="0" fontId="24" fillId="0" borderId="0"/>
    <xf numFmtId="2" fontId="122" fillId="80" borderId="94" applyProtection="0"/>
    <xf numFmtId="2" fontId="122" fillId="80" borderId="94" applyProtection="0"/>
    <xf numFmtId="2" fontId="123" fillId="0" borderId="0" applyFill="0" applyBorder="0" applyProtection="0"/>
    <xf numFmtId="2" fontId="124" fillId="0" borderId="0" applyFill="0" applyBorder="0" applyProtection="0"/>
    <xf numFmtId="2" fontId="124" fillId="81" borderId="94" applyProtection="0"/>
    <xf numFmtId="2" fontId="124" fillId="82" borderId="94" applyProtection="0"/>
    <xf numFmtId="2" fontId="124" fillId="83" borderId="94" applyProtection="0"/>
    <xf numFmtId="2" fontId="124" fillId="83" borderId="94" applyProtection="0">
      <alignment horizontal="center"/>
    </xf>
    <xf numFmtId="2" fontId="124" fillId="82" borderId="94" applyProtection="0">
      <alignment horizontal="center"/>
    </xf>
    <xf numFmtId="0" fontId="23" fillId="9" borderId="0">
      <alignment horizontal="center" vertical="center"/>
    </xf>
    <xf numFmtId="0" fontId="125" fillId="0" borderId="0" applyBorder="0" applyProtection="0">
      <alignment vertical="center"/>
    </xf>
    <xf numFmtId="0" fontId="125" fillId="0" borderId="9" applyBorder="0" applyProtection="0">
      <alignment horizontal="right" vertical="center"/>
    </xf>
    <xf numFmtId="0" fontId="126" fillId="84" borderId="0" applyBorder="0" applyProtection="0">
      <alignment horizontal="centerContinuous" vertical="center"/>
    </xf>
    <xf numFmtId="0" fontId="126" fillId="85" borderId="9" applyBorder="0" applyProtection="0">
      <alignment horizontal="centerContinuous" vertical="center"/>
    </xf>
    <xf numFmtId="0" fontId="127" fillId="0" borderId="0"/>
    <xf numFmtId="38" fontId="128" fillId="86" borderId="0">
      <alignment horizontal="right" vertical="top"/>
    </xf>
    <xf numFmtId="38" fontId="128" fillId="86" borderId="0">
      <alignment horizontal="right" vertical="top"/>
    </xf>
    <xf numFmtId="38" fontId="128" fillId="86" borderId="0">
      <alignment horizontal="right" vertical="top"/>
    </xf>
    <xf numFmtId="0" fontId="108" fillId="0" borderId="0"/>
    <xf numFmtId="0" fontId="129" fillId="0" borderId="0" applyFill="0" applyBorder="0" applyProtection="0">
      <alignment horizontal="left"/>
    </xf>
    <xf numFmtId="0" fontId="94" fillId="0" borderId="72" applyFill="0" applyBorder="0" applyProtection="0">
      <alignment horizontal="left" vertical="top"/>
    </xf>
    <xf numFmtId="0" fontId="42" fillId="0" borderId="0">
      <alignment horizontal="centerContinuous"/>
    </xf>
    <xf numFmtId="0" fontId="130" fillId="0" borderId="72" applyFill="0" applyBorder="0" applyProtection="0"/>
    <xf numFmtId="0" fontId="130" fillId="0" borderId="0"/>
    <xf numFmtId="0" fontId="131" fillId="0" borderId="0" applyFill="0" applyBorder="0" applyProtection="0"/>
    <xf numFmtId="0" fontId="132" fillId="0" borderId="0"/>
    <xf numFmtId="0" fontId="23" fillId="9" borderId="0"/>
    <xf numFmtId="0" fontId="90" fillId="0" borderId="0" applyNumberFormat="0" applyFill="0" applyBorder="0" applyAlignment="0" applyProtection="0"/>
    <xf numFmtId="0" fontId="91" fillId="0" borderId="90" applyNumberFormat="0" applyFill="0" applyAlignment="0" applyProtection="0"/>
    <xf numFmtId="0" fontId="133" fillId="0" borderId="83" applyFill="0" applyBorder="0" applyProtection="0">
      <alignment vertical="center"/>
    </xf>
    <xf numFmtId="0" fontId="134" fillId="0" borderId="0">
      <alignment horizontal="fill"/>
    </xf>
    <xf numFmtId="0" fontId="17" fillId="0" borderId="0"/>
    <xf numFmtId="0" fontId="92" fillId="0" borderId="0" applyNumberFormat="0" applyFill="0" applyBorder="0" applyAlignment="0" applyProtection="0"/>
    <xf numFmtId="0" fontId="135" fillId="0" borderId="9" applyBorder="0" applyProtection="0">
      <alignment horizontal="right"/>
    </xf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3" fontId="136" fillId="0" borderId="0">
      <alignment horizontal="center" vertical="center" textRotation="90" wrapText="1"/>
    </xf>
    <xf numFmtId="217" fontId="51" fillId="0" borderId="1">
      <alignment vertical="top" wrapText="1"/>
    </xf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218" fontId="138" fillId="0" borderId="1">
      <alignment vertical="top" wrapText="1"/>
    </xf>
    <xf numFmtId="4" fontId="139" fillId="0" borderId="1">
      <alignment horizontal="left" vertical="center"/>
    </xf>
    <xf numFmtId="4" fontId="139" fillId="0" borderId="1"/>
    <xf numFmtId="4" fontId="139" fillId="87" borderId="1"/>
    <xf numFmtId="4" fontId="139" fillId="6" borderId="1"/>
    <xf numFmtId="4" fontId="140" fillId="88" borderId="1"/>
    <xf numFmtId="4" fontId="141" fillId="9" borderId="1"/>
    <xf numFmtId="4" fontId="142" fillId="0" borderId="1">
      <alignment horizontal="center" wrapText="1"/>
    </xf>
    <xf numFmtId="218" fontId="139" fillId="0" borderId="1"/>
    <xf numFmtId="218" fontId="138" fillId="0" borderId="1">
      <alignment horizontal="center" vertical="center" wrapText="1"/>
    </xf>
    <xf numFmtId="218" fontId="138" fillId="0" borderId="1">
      <alignment vertical="top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0" fontId="51" fillId="0" borderId="0"/>
    <xf numFmtId="0" fontId="17" fillId="0" borderId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143" fillId="0" borderId="0" applyBorder="0">
      <alignment vertical="center"/>
    </xf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3" fontId="53" fillId="0" borderId="1" applyBorder="0">
      <alignment vertical="center"/>
    </xf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19" fillId="0" borderId="0">
      <alignment wrapText="1"/>
    </xf>
    <xf numFmtId="198" fontId="29" fillId="0" borderId="0">
      <alignment horizontal="center" vertical="top"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198" fontId="56" fillId="16" borderId="0" applyFill="0">
      <alignment wrapText="1"/>
    </xf>
    <xf numFmtId="166" fontId="144" fillId="16" borderId="1">
      <alignment wrapTex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145" fillId="0" borderId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49" fontId="136" fillId="0" borderId="1">
      <alignment horizontal="right" vertical="top" wrapText="1"/>
    </xf>
    <xf numFmtId="169" fontId="146" fillId="0" borderId="0">
      <alignment horizontal="right" vertical="top" wrapText="1"/>
    </xf>
    <xf numFmtId="0" fontId="19" fillId="0" borderId="0"/>
    <xf numFmtId="0" fontId="9" fillId="0" borderId="0"/>
    <xf numFmtId="0" fontId="23" fillId="0" borderId="0"/>
    <xf numFmtId="0" fontId="147" fillId="0" borderId="0"/>
    <xf numFmtId="0" fontId="63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3" fillId="0" borderId="0"/>
    <xf numFmtId="0" fontId="23" fillId="0" borderId="0"/>
    <xf numFmtId="0" fontId="2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63" fillId="0" borderId="0"/>
    <xf numFmtId="198" fontId="63" fillId="0" borderId="0"/>
    <xf numFmtId="219" fontId="93" fillId="0" borderId="0"/>
    <xf numFmtId="0" fontId="2" fillId="0" borderId="0"/>
    <xf numFmtId="0" fontId="9" fillId="0" borderId="0"/>
    <xf numFmtId="49" fontId="54" fillId="0" borderId="0" applyBorder="0">
      <alignment vertical="top"/>
    </xf>
    <xf numFmtId="0" fontId="2" fillId="0" borderId="0"/>
    <xf numFmtId="0" fontId="19" fillId="0" borderId="0"/>
    <xf numFmtId="0" fontId="19" fillId="0" borderId="0" applyFill="0" applyBorder="0" applyProtection="0"/>
    <xf numFmtId="1" fontId="149" fillId="0" borderId="1">
      <alignment horizontal="left" vertical="center"/>
    </xf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218" fontId="150" fillId="0" borderId="1">
      <alignment vertical="top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49" fontId="140" fillId="0" borderId="7">
      <alignment horizontal="left" vertical="center"/>
    </xf>
    <xf numFmtId="9" fontId="19" fillId="0" borderId="0" applyFont="0" applyFill="0" applyBorder="0" applyAlignment="0" applyProtection="0"/>
    <xf numFmtId="9" fontId="51" fillId="0" borderId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ill="0" applyBorder="0" applyAlignment="0" applyProtection="0"/>
    <xf numFmtId="9" fontId="19" fillId="0" borderId="0" applyFont="0" applyFill="0" applyBorder="0" applyAlignment="0" applyProtection="0"/>
    <xf numFmtId="168" fontId="151" fillId="0" borderId="1"/>
    <xf numFmtId="0" fontId="19" fillId="0" borderId="1" applyNumberFormat="0" applyFont="0" applyFill="0" applyAlignment="0" applyProtection="0"/>
    <xf numFmtId="3" fontId="152" fillId="89" borderId="7">
      <alignment horizontal="justify" vertical="center"/>
    </xf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19" fillId="0" borderId="0">
      <alignment vertical="justify"/>
    </xf>
    <xf numFmtId="49" fontId="146" fillId="0" borderId="0"/>
    <xf numFmtId="49" fontId="153" fillId="0" borderId="0">
      <alignment vertical="top"/>
    </xf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174" fontId="62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20" fontId="2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221" fontId="51" fillId="0" borderId="0" applyFill="0" applyBorder="0" applyAlignment="0" applyProtection="0"/>
    <xf numFmtId="43" fontId="23" fillId="0" borderId="0" applyFont="0" applyFill="0" applyBorder="0" applyAlignment="0" applyProtection="0"/>
    <xf numFmtId="174" fontId="2" fillId="0" borderId="0" applyFont="0" applyFill="0" applyBorder="0" applyAlignment="0" applyProtection="0"/>
    <xf numFmtId="222" fontId="19" fillId="0" borderId="0" applyFont="0" applyFill="0" applyBorder="0" applyAlignment="0" applyProtection="0"/>
    <xf numFmtId="4" fontId="54" fillId="16" borderId="0" applyBorder="0">
      <alignment horizontal="right"/>
    </xf>
    <xf numFmtId="4" fontId="54" fillId="16" borderId="0" applyBorder="0">
      <alignment horizontal="right"/>
    </xf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171" fontId="51" fillId="0" borderId="7">
      <alignment vertical="top" wrapText="1"/>
    </xf>
    <xf numFmtId="175" fontId="19" fillId="0" borderId="1" applyFont="0" applyFill="0" applyBorder="0" applyProtection="0">
      <alignment horizontal="center" vertical="center"/>
    </xf>
    <xf numFmtId="175" fontId="19" fillId="0" borderId="1" applyFont="0" applyFill="0" applyBorder="0" applyProtection="0">
      <alignment horizontal="center" vertical="center"/>
    </xf>
    <xf numFmtId="3" fontId="19" fillId="0" borderId="0" applyFont="0" applyBorder="0">
      <alignment horizontal="center"/>
    </xf>
    <xf numFmtId="49" fontId="138" fillId="0" borderId="1">
      <alignment horizontal="center" vertical="center" wrapText="1"/>
    </xf>
    <xf numFmtId="0" fontId="51" fillId="0" borderId="1" applyBorder="0">
      <alignment horizontal="center" vertical="center" wrapText="1"/>
    </xf>
    <xf numFmtId="49" fontId="121" fillId="0" borderId="1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61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166" fontId="19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20" borderId="0" applyNumberFormat="0" applyBorder="0" applyAlignment="0" applyProtection="0"/>
    <xf numFmtId="0" fontId="154" fillId="20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1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2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4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4" fillId="25" borderId="0" applyNumberFormat="0" applyBorder="0" applyAlignment="0" applyProtection="0"/>
    <xf numFmtId="0" fontId="154" fillId="25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7" borderId="0" applyNumberFormat="0" applyBorder="0" applyAlignment="0" applyProtection="0"/>
    <xf numFmtId="0" fontId="154" fillId="27" borderId="0" applyNumberFormat="0" applyBorder="0" applyAlignment="0" applyProtection="0"/>
    <xf numFmtId="0" fontId="154" fillId="27" borderId="0" applyNumberFormat="0" applyBorder="0" applyAlignment="0" applyProtection="0"/>
    <xf numFmtId="0" fontId="154" fillId="28" borderId="0" applyNumberFormat="0" applyBorder="0" applyAlignment="0" applyProtection="0"/>
    <xf numFmtId="0" fontId="154" fillId="28" borderId="0" applyNumberFormat="0" applyBorder="0" applyAlignment="0" applyProtection="0"/>
    <xf numFmtId="0" fontId="154" fillId="28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9" borderId="0" applyNumberFormat="0" applyBorder="0" applyAlignment="0" applyProtection="0"/>
    <xf numFmtId="0" fontId="154" fillId="29" borderId="0" applyNumberFormat="0" applyBorder="0" applyAlignment="0" applyProtection="0"/>
    <xf numFmtId="0" fontId="154" fillId="29" borderId="0" applyNumberFormat="0" applyBorder="0" applyAlignment="0" applyProtection="0"/>
    <xf numFmtId="0" fontId="155" fillId="30" borderId="0" applyNumberFormat="0" applyBorder="0" applyAlignment="0" applyProtection="0"/>
    <xf numFmtId="0" fontId="155" fillId="30" borderId="0" applyNumberFormat="0" applyBorder="0" applyAlignment="0" applyProtection="0"/>
    <xf numFmtId="0" fontId="155" fillId="30" borderId="0" applyNumberFormat="0" applyBorder="0" applyAlignment="0" applyProtection="0"/>
    <xf numFmtId="0" fontId="155" fillId="27" borderId="0" applyNumberFormat="0" applyBorder="0" applyAlignment="0" applyProtection="0"/>
    <xf numFmtId="0" fontId="155" fillId="27" borderId="0" applyNumberFormat="0" applyBorder="0" applyAlignment="0" applyProtection="0"/>
    <xf numFmtId="0" fontId="155" fillId="27" borderId="0" applyNumberFormat="0" applyBorder="0" applyAlignment="0" applyProtection="0"/>
    <xf numFmtId="0" fontId="155" fillId="28" borderId="0" applyNumberFormat="0" applyBorder="0" applyAlignment="0" applyProtection="0"/>
    <xf numFmtId="0" fontId="155" fillId="28" borderId="0" applyNumberFormat="0" applyBorder="0" applyAlignment="0" applyProtection="0"/>
    <xf numFmtId="0" fontId="155" fillId="28" borderId="0" applyNumberFormat="0" applyBorder="0" applyAlignment="0" applyProtection="0"/>
    <xf numFmtId="0" fontId="155" fillId="31" borderId="0" applyNumberFormat="0" applyBorder="0" applyAlignment="0" applyProtection="0"/>
    <xf numFmtId="0" fontId="155" fillId="31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2" borderId="0" applyNumberFormat="0" applyBorder="0" applyAlignment="0" applyProtection="0"/>
    <xf numFmtId="0" fontId="155" fillId="32" borderId="0" applyNumberFormat="0" applyBorder="0" applyAlignment="0" applyProtection="0"/>
    <xf numFmtId="0" fontId="155" fillId="33" borderId="0" applyNumberFormat="0" applyBorder="0" applyAlignment="0" applyProtection="0"/>
    <xf numFmtId="0" fontId="155" fillId="33" borderId="0" applyNumberFormat="0" applyBorder="0" applyAlignment="0" applyProtection="0"/>
    <xf numFmtId="0" fontId="155" fillId="33" borderId="0" applyNumberFormat="0" applyBorder="0" applyAlignment="0" applyProtection="0"/>
    <xf numFmtId="0" fontId="23" fillId="0" borderId="0"/>
    <xf numFmtId="0" fontId="23" fillId="0" borderId="0"/>
    <xf numFmtId="0" fontId="156" fillId="90" borderId="0">
      <alignment horizontal="center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top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5" fillId="34" borderId="0" applyNumberFormat="0" applyBorder="0" applyAlignment="0" applyProtection="0"/>
    <xf numFmtId="0" fontId="155" fillId="35" borderId="0" applyNumberFormat="0" applyBorder="0" applyAlignment="0" applyProtection="0"/>
    <xf numFmtId="0" fontId="155" fillId="36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7" borderId="0" applyNumberFormat="0" applyBorder="0" applyAlignment="0" applyProtection="0"/>
    <xf numFmtId="0" fontId="157" fillId="25" borderId="81" applyNumberFormat="0" applyAlignment="0" applyProtection="0"/>
    <xf numFmtId="0" fontId="158" fillId="38" borderId="89" applyNumberFormat="0" applyAlignment="0" applyProtection="0"/>
    <xf numFmtId="0" fontId="159" fillId="38" borderId="81" applyNumberFormat="0" applyAlignment="0" applyProtection="0"/>
    <xf numFmtId="0" fontId="160" fillId="0" borderId="84" applyNumberFormat="0" applyFill="0" applyAlignment="0" applyProtection="0"/>
    <xf numFmtId="0" fontId="161" fillId="0" borderId="85" applyNumberFormat="0" applyFill="0" applyAlignment="0" applyProtection="0"/>
    <xf numFmtId="0" fontId="162" fillId="0" borderId="86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90" applyNumberFormat="0" applyFill="0" applyAlignment="0" applyProtection="0"/>
    <xf numFmtId="0" fontId="164" fillId="39" borderId="82" applyNumberFormat="0" applyAlignment="0" applyProtection="0"/>
    <xf numFmtId="0" fontId="165" fillId="63" borderId="0" applyNumberFormat="0" applyBorder="0" applyAlignment="0" applyProtection="0"/>
    <xf numFmtId="0" fontId="63" fillId="0" borderId="0"/>
    <xf numFmtId="0" fontId="2" fillId="0" borderId="0"/>
    <xf numFmtId="0" fontId="166" fillId="21" borderId="0" applyNumberFormat="0" applyBorder="0" applyAlignment="0" applyProtection="0"/>
    <xf numFmtId="0" fontId="167" fillId="0" borderId="0" applyNumberFormat="0" applyFill="0" applyBorder="0" applyAlignment="0" applyProtection="0"/>
    <xf numFmtId="0" fontId="168" fillId="0" borderId="87" applyNumberFormat="0" applyFill="0" applyAlignment="0" applyProtection="0"/>
    <xf numFmtId="0" fontId="169" fillId="0" borderId="0" applyNumberFormat="0" applyFill="0" applyBorder="0" applyAlignment="0" applyProtection="0"/>
    <xf numFmtId="4" fontId="54" fillId="16" borderId="34" applyBorder="0">
      <alignment horizontal="right"/>
    </xf>
    <xf numFmtId="0" fontId="170" fillId="22" borderId="0" applyNumberFormat="0" applyBorder="0" applyAlignment="0" applyProtection="0"/>
    <xf numFmtId="0" fontId="2" fillId="0" borderId="0"/>
    <xf numFmtId="0" fontId="2" fillId="0" borderId="0"/>
    <xf numFmtId="174" fontId="9" fillId="0" borderId="0" applyFont="0" applyFill="0" applyBorder="0" applyAlignment="0" applyProtection="0"/>
    <xf numFmtId="0" fontId="49" fillId="0" borderId="0"/>
    <xf numFmtId="0" fontId="2" fillId="0" borderId="0"/>
    <xf numFmtId="164" fontId="38" fillId="7" borderId="77">
      <alignment horizontal="center" vertical="center" wrapText="1"/>
      <protection locked="0"/>
    </xf>
    <xf numFmtId="164" fontId="38" fillId="7" borderId="77">
      <alignment horizontal="center" vertical="center" wrapText="1"/>
      <protection locked="0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164" fontId="47" fillId="7" borderId="77" applyFont="0" applyAlignment="0" applyProtection="0"/>
    <xf numFmtId="164" fontId="47" fillId="7" borderId="77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49" fillId="0" borderId="0"/>
    <xf numFmtId="0" fontId="47" fillId="0" borderId="0">
      <alignment horizontal="left"/>
    </xf>
    <xf numFmtId="0" fontId="19" fillId="0" borderId="0"/>
    <xf numFmtId="0" fontId="62" fillId="0" borderId="0"/>
    <xf numFmtId="0" fontId="1" fillId="0" borderId="0"/>
    <xf numFmtId="43" fontId="1" fillId="0" borderId="0" applyFont="0" applyFill="0" applyBorder="0" applyAlignment="0" applyProtection="0"/>
    <xf numFmtId="0" fontId="47" fillId="0" borderId="0"/>
    <xf numFmtId="0" fontId="171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3" fillId="0" borderId="0"/>
    <xf numFmtId="198" fontId="24" fillId="0" borderId="0"/>
    <xf numFmtId="198" fontId="24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4" fillId="0" borderId="0"/>
    <xf numFmtId="198" fontId="22" fillId="0" borderId="0"/>
    <xf numFmtId="198" fontId="24" fillId="0" borderId="0"/>
    <xf numFmtId="198" fontId="22" fillId="0" borderId="0"/>
    <xf numFmtId="198" fontId="24" fillId="0" borderId="0"/>
    <xf numFmtId="198" fontId="22" fillId="0" borderId="0"/>
    <xf numFmtId="198" fontId="22" fillId="0" borderId="0"/>
    <xf numFmtId="198" fontId="27" fillId="0" borderId="75">
      <protection locked="0"/>
    </xf>
    <xf numFmtId="198" fontId="31" fillId="0" borderId="0" applyNumberFormat="0" applyFill="0" applyBorder="0" applyAlignment="0" applyProtection="0">
      <alignment vertical="top"/>
      <protection locked="0"/>
    </xf>
    <xf numFmtId="198" fontId="32" fillId="0" borderId="0" applyFill="0" applyBorder="0" applyAlignment="0"/>
    <xf numFmtId="198" fontId="23" fillId="0" borderId="0"/>
    <xf numFmtId="198" fontId="23" fillId="0" borderId="0"/>
    <xf numFmtId="198" fontId="23" fillId="0" borderId="0"/>
    <xf numFmtId="198" fontId="19" fillId="0" borderId="0" applyFont="0" applyFill="0" applyBorder="0" applyAlignment="0" applyProtection="0"/>
    <xf numFmtId="198" fontId="34" fillId="0" borderId="0" applyNumberFormat="0" applyFill="0" applyBorder="0" applyAlignment="0" applyProtection="0">
      <alignment vertical="top"/>
      <protection locked="0"/>
    </xf>
    <xf numFmtId="198" fontId="35" fillId="0" borderId="45" applyNumberFormat="0" applyAlignment="0" applyProtection="0">
      <alignment horizontal="left" vertical="center"/>
    </xf>
    <xf numFmtId="198" fontId="35" fillId="0" borderId="3">
      <alignment horizontal="left" vertical="center"/>
    </xf>
    <xf numFmtId="198" fontId="36" fillId="0" borderId="0" applyNumberFormat="0" applyFill="0" applyBorder="0" applyAlignment="0" applyProtection="0"/>
    <xf numFmtId="198" fontId="37" fillId="0" borderId="0" applyNumberFormat="0" applyFill="0" applyBorder="0" applyAlignment="0" applyProtection="0">
      <alignment vertical="top"/>
      <protection locked="0"/>
    </xf>
    <xf numFmtId="41" fontId="38" fillId="7" borderId="77">
      <alignment horizontal="center" vertical="center" wrapText="1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40" fillId="0" borderId="0">
      <alignment vertical="center"/>
    </xf>
    <xf numFmtId="198" fontId="41" fillId="8" borderId="77">
      <alignment horizontal="left" vertical="center" wrapText="1"/>
    </xf>
    <xf numFmtId="198" fontId="42" fillId="9" borderId="0"/>
    <xf numFmtId="198" fontId="43" fillId="0" borderId="0"/>
    <xf numFmtId="198" fontId="44" fillId="0" borderId="0"/>
    <xf numFmtId="198" fontId="23" fillId="9" borderId="69" applyNumberFormat="0" applyFont="0" applyFill="0" applyBorder="0" applyAlignment="0" applyProtection="0"/>
    <xf numFmtId="198" fontId="44" fillId="0" borderId="0"/>
    <xf numFmtId="187" fontId="46" fillId="10" borderId="95">
      <alignment horizontal="center" vertical="center" wrapText="1"/>
      <protection locked="0"/>
    </xf>
    <xf numFmtId="198" fontId="23" fillId="0" borderId="0">
      <alignment vertical="center"/>
    </xf>
    <xf numFmtId="198" fontId="23" fillId="9" borderId="0">
      <alignment horizontal="center" vertical="center"/>
    </xf>
    <xf numFmtId="41" fontId="47" fillId="7" borderId="77" applyFont="0" applyAlignment="0" applyProtection="0"/>
    <xf numFmtId="198" fontId="48" fillId="8" borderId="77">
      <alignment horizontal="left" vertical="center" wrapText="1"/>
    </xf>
    <xf numFmtId="198" fontId="23" fillId="9" borderId="0"/>
    <xf numFmtId="198" fontId="20" fillId="0" borderId="0"/>
    <xf numFmtId="198" fontId="20" fillId="0" borderId="0"/>
    <xf numFmtId="187" fontId="23" fillId="13" borderId="95" applyNumberFormat="0" applyFill="0" applyBorder="0" applyProtection="0">
      <alignment vertical="center"/>
      <protection locked="0"/>
    </xf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8" fontId="1" fillId="0" borderId="0"/>
    <xf numFmtId="198" fontId="19" fillId="0" borderId="0"/>
    <xf numFmtId="198" fontId="23" fillId="0" borderId="0"/>
    <xf numFmtId="0" fontId="1" fillId="0" borderId="0"/>
    <xf numFmtId="9" fontId="171" fillId="0" borderId="0" applyFont="0" applyFill="0" applyBorder="0" applyAlignment="0" applyProtection="0"/>
    <xf numFmtId="9" fontId="23" fillId="0" borderId="0" applyFont="0" applyFill="0" applyBorder="0" applyAlignment="0" applyProtection="0"/>
    <xf numFmtId="198" fontId="24" fillId="0" borderId="0"/>
    <xf numFmtId="174" fontId="171" fillId="0" borderId="0" applyFont="0" applyFill="0" applyBorder="0" applyAlignment="0" applyProtection="0"/>
    <xf numFmtId="198" fontId="61" fillId="0" borderId="0"/>
    <xf numFmtId="198" fontId="61" fillId="0" borderId="0"/>
    <xf numFmtId="198" fontId="61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0" fontId="9" fillId="0" borderId="0"/>
    <xf numFmtId="0" fontId="17" fillId="0" borderId="0"/>
    <xf numFmtId="9" fontId="1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7" fillId="0" borderId="75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Fill="0" applyBorder="0" applyAlignment="0"/>
    <xf numFmtId="0" fontId="23" fillId="0" borderId="0"/>
    <xf numFmtId="0" fontId="23" fillId="0" borderId="0"/>
    <xf numFmtId="0" fontId="23" fillId="0" borderId="0"/>
    <xf numFmtId="185" fontId="1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45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1" fillId="8" borderId="77">
      <alignment horizontal="left" vertical="center" wrapText="1"/>
    </xf>
    <xf numFmtId="0" fontId="42" fillId="9" borderId="0"/>
    <xf numFmtId="0" fontId="43" fillId="0" borderId="0"/>
    <xf numFmtId="0" fontId="44" fillId="0" borderId="0"/>
    <xf numFmtId="0" fontId="23" fillId="9" borderId="69" applyNumberFormat="0" applyFont="0" applyFill="0" applyBorder="0" applyAlignment="0" applyProtection="0"/>
    <xf numFmtId="0" fontId="44" fillId="0" borderId="0"/>
    <xf numFmtId="0" fontId="23" fillId="0" borderId="0">
      <alignment vertical="center"/>
    </xf>
    <xf numFmtId="0" fontId="23" fillId="9" borderId="0">
      <alignment horizontal="center" vertical="center"/>
    </xf>
    <xf numFmtId="0" fontId="48" fillId="8" borderId="77">
      <alignment horizontal="left" vertical="center" wrapText="1"/>
    </xf>
    <xf numFmtId="0" fontId="23" fillId="9" borderId="0"/>
    <xf numFmtId="0" fontId="20" fillId="0" borderId="0"/>
    <xf numFmtId="0" fontId="20" fillId="0" borderId="0"/>
    <xf numFmtId="4" fontId="54" fillId="15" borderId="95" applyBorder="0">
      <alignment horizontal="right"/>
    </xf>
    <xf numFmtId="0" fontId="57" fillId="0" borderId="0"/>
    <xf numFmtId="0" fontId="17" fillId="0" borderId="0"/>
    <xf numFmtId="0" fontId="24" fillId="0" borderId="0"/>
    <xf numFmtId="4" fontId="54" fillId="16" borderId="95" applyFont="0" applyBorder="0">
      <alignment horizontal="right"/>
    </xf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/>
    <xf numFmtId="9" fontId="17" fillId="0" borderId="0" applyFont="0" applyFill="0" applyBorder="0" applyAlignment="0" applyProtection="0"/>
    <xf numFmtId="0" fontId="1" fillId="0" borderId="0"/>
    <xf numFmtId="0" fontId="6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5" fillId="0" borderId="95">
      <alignment horizontal="left" vertical="center"/>
    </xf>
    <xf numFmtId="170" fontId="17" fillId="16" borderId="95" applyNumberFormat="0" applyFont="0" applyBorder="0" applyAlignment="0" applyProtection="0"/>
    <xf numFmtId="186" fontId="103" fillId="0" borderId="95">
      <alignment horizontal="center" vertical="center" wrapText="1"/>
    </xf>
    <xf numFmtId="209" fontId="106" fillId="0" borderId="95">
      <alignment horizontal="right"/>
      <protection locked="0"/>
    </xf>
    <xf numFmtId="49" fontId="113" fillId="0" borderId="95" applyNumberFormat="0">
      <alignment horizontal="left" vertical="center"/>
    </xf>
    <xf numFmtId="218" fontId="138" fillId="0" borderId="95">
      <alignment vertical="top" wrapText="1"/>
    </xf>
    <xf numFmtId="4" fontId="139" fillId="0" borderId="95">
      <alignment horizontal="left" vertical="center"/>
    </xf>
    <xf numFmtId="4" fontId="139" fillId="0" borderId="95"/>
    <xf numFmtId="4" fontId="139" fillId="87" borderId="95"/>
    <xf numFmtId="4" fontId="139" fillId="6" borderId="95"/>
    <xf numFmtId="4" fontId="140" fillId="88" borderId="95"/>
    <xf numFmtId="4" fontId="141" fillId="9" borderId="95"/>
    <xf numFmtId="4" fontId="142" fillId="0" borderId="95">
      <alignment horizontal="center" wrapText="1"/>
    </xf>
    <xf numFmtId="218" fontId="139" fillId="0" borderId="95"/>
    <xf numFmtId="218" fontId="138" fillId="0" borderId="95">
      <alignment horizontal="center" vertical="center" wrapText="1"/>
    </xf>
    <xf numFmtId="3" fontId="53" fillId="0" borderId="95" applyBorder="0">
      <alignment vertical="center"/>
    </xf>
    <xf numFmtId="166" fontId="144" fillId="16" borderId="95">
      <alignment wrapText="1"/>
    </xf>
    <xf numFmtId="49" fontId="136" fillId="0" borderId="95">
      <alignment horizontal="right" vertical="top"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49" fillId="0" borderId="95">
      <alignment horizontal="left" vertical="center"/>
    </xf>
    <xf numFmtId="218" fontId="150" fillId="0" borderId="95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51" fillId="0" borderId="95"/>
    <xf numFmtId="0" fontId="19" fillId="0" borderId="95" applyNumberFormat="0" applyFont="0" applyFill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95" applyFont="0" applyFill="0" applyBorder="0" applyProtection="0">
      <alignment horizontal="center" vertical="center"/>
    </xf>
    <xf numFmtId="175" fontId="19" fillId="0" borderId="95" applyFont="0" applyFill="0" applyBorder="0" applyProtection="0">
      <alignment horizontal="center" vertical="center"/>
    </xf>
    <xf numFmtId="49" fontId="138" fillId="0" borderId="95">
      <alignment horizontal="center" vertical="center" wrapText="1"/>
    </xf>
    <xf numFmtId="0" fontId="51" fillId="0" borderId="95" applyBorder="0">
      <alignment horizontal="center" vertical="center" wrapText="1"/>
    </xf>
    <xf numFmtId="49" fontId="121" fillId="0" borderId="9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90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1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92" borderId="0" applyNumberFormat="0" applyBorder="0" applyAlignment="0" applyProtection="0"/>
    <xf numFmtId="0" fontId="63" fillId="92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93" borderId="0" applyNumberFormat="0" applyBorder="0" applyAlignment="0" applyProtection="0"/>
    <xf numFmtId="0" fontId="63" fillId="9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92" borderId="0" applyNumberFormat="0" applyBorder="0" applyAlignment="0" applyProtection="0"/>
    <xf numFmtId="0" fontId="69" fillId="92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94" borderId="0" applyNumberFormat="0" applyBorder="0" applyAlignment="0" applyProtection="0"/>
    <xf numFmtId="0" fontId="69" fillId="9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95" borderId="0" applyNumberFormat="0" applyBorder="0" applyAlignment="0" applyProtection="0"/>
    <xf numFmtId="0" fontId="69" fillId="92" borderId="0" applyNumberFormat="0" applyBorder="0" applyAlignment="0" applyProtection="0"/>
    <xf numFmtId="0" fontId="69" fillId="96" borderId="0" applyNumberFormat="0" applyBorder="0" applyAlignment="0" applyProtection="0"/>
    <xf numFmtId="0" fontId="69" fillId="63" borderId="0" applyNumberFormat="0" applyBorder="0" applyAlignment="0" applyProtection="0"/>
    <xf numFmtId="0" fontId="69" fillId="95" borderId="0" applyNumberFormat="0" applyBorder="0" applyAlignment="0" applyProtection="0"/>
    <xf numFmtId="0" fontId="69" fillId="92" borderId="0" applyNumberFormat="0" applyBorder="0" applyAlignment="0" applyProtection="0"/>
    <xf numFmtId="0" fontId="172" fillId="27" borderId="96" applyNumberFormat="0" applyAlignment="0" applyProtection="0"/>
    <xf numFmtId="0" fontId="91" fillId="90" borderId="97" applyNumberFormat="0" applyAlignment="0" applyProtection="0"/>
    <xf numFmtId="0" fontId="173" fillId="90" borderId="96" applyNumberFormat="0" applyAlignment="0" applyProtection="0"/>
    <xf numFmtId="0" fontId="174" fillId="0" borderId="98" applyNumberFormat="0" applyFill="0" applyAlignment="0" applyProtection="0"/>
    <xf numFmtId="0" fontId="175" fillId="0" borderId="99" applyNumberFormat="0" applyFill="0" applyAlignment="0" applyProtection="0"/>
    <xf numFmtId="0" fontId="176" fillId="0" borderId="100" applyNumberFormat="0" applyFill="0" applyAlignment="0" applyProtection="0"/>
    <xf numFmtId="0" fontId="176" fillId="0" borderId="0" applyNumberFormat="0" applyFill="0" applyBorder="0" applyAlignment="0" applyProtection="0"/>
    <xf numFmtId="0" fontId="91" fillId="0" borderId="101" applyNumberFormat="0" applyFill="0" applyAlignment="0" applyProtection="0"/>
    <xf numFmtId="0" fontId="74" fillId="94" borderId="102" applyNumberFormat="0" applyAlignment="0" applyProtection="0"/>
    <xf numFmtId="0" fontId="177" fillId="0" borderId="0" applyNumberFormat="0" applyFill="0" applyBorder="0" applyAlignment="0" applyProtection="0"/>
    <xf numFmtId="0" fontId="178" fillId="64" borderId="0" applyNumberFormat="0" applyBorder="0" applyAlignment="0" applyProtection="0"/>
    <xf numFmtId="0" fontId="62" fillId="0" borderId="0"/>
    <xf numFmtId="0" fontId="71" fillId="97" borderId="0" applyNumberFormat="0" applyBorder="0" applyAlignment="0" applyProtection="0"/>
    <xf numFmtId="0" fontId="179" fillId="0" borderId="0" applyNumberFormat="0" applyFill="0" applyBorder="0" applyAlignment="0" applyProtection="0"/>
    <xf numFmtId="0" fontId="62" fillId="64" borderId="96" applyNumberFormat="0" applyFont="0" applyAlignment="0" applyProtection="0"/>
    <xf numFmtId="0" fontId="62" fillId="64" borderId="96" applyNumberFormat="0" applyFont="0" applyAlignment="0" applyProtection="0"/>
    <xf numFmtId="0" fontId="47" fillId="64" borderId="103" applyNumberFormat="0" applyFont="0" applyAlignment="0" applyProtection="0"/>
    <xf numFmtId="0" fontId="92" fillId="0" borderId="104" applyNumberFormat="0" applyFill="0" applyAlignment="0" applyProtection="0"/>
    <xf numFmtId="0" fontId="180" fillId="29" borderId="0" applyNumberFormat="0" applyBorder="0" applyAlignment="0" applyProtection="0"/>
  </cellStyleXfs>
  <cellXfs count="88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/>
    </xf>
    <xf numFmtId="4" fontId="4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4" fontId="4" fillId="0" borderId="56" xfId="0" applyNumberFormat="1" applyFont="1" applyBorder="1" applyAlignment="1">
      <alignment vertical="center"/>
    </xf>
    <xf numFmtId="4" fontId="4" fillId="0" borderId="58" xfId="0" applyNumberFormat="1" applyFont="1" applyBorder="1" applyAlignment="1">
      <alignment vertical="center"/>
    </xf>
    <xf numFmtId="2" fontId="4" fillId="0" borderId="56" xfId="0" applyNumberFormat="1" applyFont="1" applyBorder="1" applyAlignment="1">
      <alignment vertical="center"/>
    </xf>
    <xf numFmtId="2" fontId="4" fillId="0" borderId="58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2" fontId="4" fillId="0" borderId="62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4" fontId="4" fillId="0" borderId="5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10" fontId="8" fillId="0" borderId="24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10" fontId="8" fillId="0" borderId="57" xfId="0" applyNumberFormat="1" applyFont="1" applyBorder="1" applyAlignment="1">
      <alignment vertical="center"/>
    </xf>
    <xf numFmtId="10" fontId="8" fillId="0" borderId="58" xfId="0" applyNumberFormat="1" applyFont="1" applyBorder="1" applyAlignment="1">
      <alignment vertical="center"/>
    </xf>
    <xf numFmtId="10" fontId="8" fillId="0" borderId="6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10" fontId="8" fillId="0" borderId="55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0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vertical="center"/>
    </xf>
    <xf numFmtId="10" fontId="8" fillId="0" borderId="11" xfId="0" applyNumberFormat="1" applyFont="1" applyBorder="1" applyAlignment="1">
      <alignment vertical="center"/>
    </xf>
    <xf numFmtId="10" fontId="8" fillId="0" borderId="22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2" fontId="4" fillId="0" borderId="5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10" fontId="8" fillId="0" borderId="19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2" fontId="4" fillId="0" borderId="1" xfId="0" applyNumberFormat="1" applyFont="1" applyBorder="1" applyAlignment="1">
      <alignment vertical="center"/>
    </xf>
    <xf numFmtId="4" fontId="4" fillId="0" borderId="37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10" fontId="8" fillId="0" borderId="2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10" fontId="4" fillId="0" borderId="0" xfId="1" applyNumberFormat="1" applyFont="1" applyAlignment="1">
      <alignment vertical="center"/>
    </xf>
    <xf numFmtId="10" fontId="4" fillId="4" borderId="0" xfId="1" applyNumberFormat="1" applyFont="1" applyFill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2" fillId="0" borderId="36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10" fontId="12" fillId="0" borderId="24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10" fontId="12" fillId="0" borderId="21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vertical="center"/>
    </xf>
    <xf numFmtId="4" fontId="12" fillId="0" borderId="35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10" fontId="12" fillId="0" borderId="23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62" xfId="0" applyFont="1" applyBorder="1" applyAlignment="1">
      <alignment vertical="center"/>
    </xf>
    <xf numFmtId="4" fontId="12" fillId="0" borderId="56" xfId="0" applyNumberFormat="1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4" fontId="12" fillId="0" borderId="58" xfId="0" applyNumberFormat="1" applyFont="1" applyBorder="1" applyAlignment="1">
      <alignment vertical="center"/>
    </xf>
    <xf numFmtId="10" fontId="12" fillId="0" borderId="57" xfId="0" applyNumberFormat="1" applyFont="1" applyBorder="1" applyAlignment="1">
      <alignment vertical="center"/>
    </xf>
    <xf numFmtId="10" fontId="12" fillId="0" borderId="58" xfId="0" applyNumberFormat="1" applyFont="1" applyBorder="1" applyAlignment="1">
      <alignment vertical="center"/>
    </xf>
    <xf numFmtId="2" fontId="12" fillId="0" borderId="62" xfId="0" applyNumberFormat="1" applyFont="1" applyBorder="1" applyAlignment="1">
      <alignment vertical="center"/>
    </xf>
    <xf numFmtId="2" fontId="12" fillId="0" borderId="56" xfId="0" applyNumberFormat="1" applyFont="1" applyBorder="1" applyAlignment="1">
      <alignment vertical="center"/>
    </xf>
    <xf numFmtId="2" fontId="10" fillId="5" borderId="56" xfId="0" applyNumberFormat="1" applyFont="1" applyFill="1" applyBorder="1" applyAlignment="1">
      <alignment vertical="center"/>
    </xf>
    <xf numFmtId="2" fontId="4" fillId="0" borderId="3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2" fillId="0" borderId="65" xfId="0" applyNumberFormat="1" applyFont="1" applyBorder="1" applyAlignment="1">
      <alignment vertical="center"/>
    </xf>
    <xf numFmtId="4" fontId="12" fillId="0" borderId="63" xfId="0" applyNumberFormat="1" applyFont="1" applyBorder="1" applyAlignment="1">
      <alignment vertical="center"/>
    </xf>
    <xf numFmtId="10" fontId="8" fillId="0" borderId="6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10" fontId="8" fillId="5" borderId="21" xfId="0" applyNumberFormat="1" applyFont="1" applyFill="1" applyBorder="1" applyAlignment="1">
      <alignment vertical="center"/>
    </xf>
    <xf numFmtId="10" fontId="8" fillId="5" borderId="21" xfId="0" applyNumberFormat="1" applyFont="1" applyFill="1" applyBorder="1" applyAlignment="1">
      <alignment horizontal="right" vertical="center"/>
    </xf>
    <xf numFmtId="10" fontId="8" fillId="5" borderId="24" xfId="0" applyNumberFormat="1" applyFont="1" applyFill="1" applyBorder="1" applyAlignment="1">
      <alignment vertical="center"/>
    </xf>
    <xf numFmtId="4" fontId="10" fillId="0" borderId="37" xfId="0" applyNumberFormat="1" applyFont="1" applyBorder="1" applyAlignment="1">
      <alignment horizontal="right" vertical="center"/>
    </xf>
    <xf numFmtId="10" fontId="8" fillId="5" borderId="1" xfId="0" applyNumberFormat="1" applyFont="1" applyFill="1" applyBorder="1" applyAlignment="1">
      <alignment vertical="center"/>
    </xf>
    <xf numFmtId="0" fontId="4" fillId="5" borderId="40" xfId="0" applyFont="1" applyFill="1" applyBorder="1" applyAlignment="1">
      <alignment horizontal="left" vertical="center"/>
    </xf>
    <xf numFmtId="4" fontId="4" fillId="5" borderId="46" xfId="0" applyNumberFormat="1" applyFont="1" applyFill="1" applyBorder="1" applyAlignment="1">
      <alignment vertical="center"/>
    </xf>
    <xf numFmtId="2" fontId="4" fillId="5" borderId="56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vertical="center"/>
    </xf>
    <xf numFmtId="4" fontId="10" fillId="0" borderId="33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0" fontId="8" fillId="0" borderId="60" xfId="0" applyNumberFormat="1" applyFont="1" applyBorder="1" applyAlignment="1">
      <alignment vertical="center"/>
    </xf>
    <xf numFmtId="10" fontId="8" fillId="0" borderId="47" xfId="0" applyNumberFormat="1" applyFont="1" applyBorder="1" applyAlignment="1">
      <alignment vertical="center"/>
    </xf>
    <xf numFmtId="10" fontId="8" fillId="0" borderId="47" xfId="0" applyNumberFormat="1" applyFont="1" applyBorder="1" applyAlignment="1">
      <alignment horizontal="right" vertical="center"/>
    </xf>
    <xf numFmtId="10" fontId="8" fillId="0" borderId="70" xfId="0" applyNumberFormat="1" applyFont="1" applyBorder="1" applyAlignment="1">
      <alignment vertical="center"/>
    </xf>
    <xf numFmtId="4" fontId="4" fillId="5" borderId="23" xfId="0" applyNumberFormat="1" applyFont="1" applyFill="1" applyBorder="1" applyAlignment="1">
      <alignment vertical="center"/>
    </xf>
    <xf numFmtId="10" fontId="8" fillId="5" borderId="23" xfId="0" applyNumberFormat="1" applyFont="1" applyFill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4" fontId="10" fillId="0" borderId="46" xfId="0" applyNumberFormat="1" applyFont="1" applyBorder="1" applyAlignment="1">
      <alignment vertical="center"/>
    </xf>
    <xf numFmtId="4" fontId="10" fillId="0" borderId="68" xfId="0" applyNumberFormat="1" applyFont="1" applyBorder="1" applyAlignment="1">
      <alignment vertical="center"/>
    </xf>
    <xf numFmtId="10" fontId="10" fillId="0" borderId="63" xfId="0" applyNumberFormat="1" applyFont="1" applyBorder="1" applyAlignment="1">
      <alignment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10" fontId="8" fillId="5" borderId="63" xfId="0" applyNumberFormat="1" applyFont="1" applyFill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0" fillId="0" borderId="53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55" xfId="0" applyNumberFormat="1" applyFont="1" applyBorder="1" applyAlignment="1">
      <alignment vertical="center"/>
    </xf>
    <xf numFmtId="0" fontId="4" fillId="5" borderId="14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7" xfId="0" applyNumberFormat="1" applyFont="1" applyFill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" fontId="10" fillId="0" borderId="17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2" fontId="12" fillId="0" borderId="18" xfId="0" applyNumberFormat="1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10" fontId="12" fillId="0" borderId="7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right" vertical="center"/>
    </xf>
    <xf numFmtId="10" fontId="8" fillId="5" borderId="0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center"/>
    </xf>
    <xf numFmtId="4" fontId="10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10" fillId="0" borderId="47" xfId="0" applyNumberFormat="1" applyFont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0" fontId="4" fillId="5" borderId="14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  <xf numFmtId="0" fontId="4" fillId="5" borderId="39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4" fillId="5" borderId="43" xfId="0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/>
    </xf>
    <xf numFmtId="2" fontId="12" fillId="0" borderId="36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12" fillId="0" borderId="24" xfId="0" applyNumberFormat="1" applyFont="1" applyBorder="1" applyAlignment="1">
      <alignment vertical="center"/>
    </xf>
    <xf numFmtId="10" fontId="12" fillId="0" borderId="11" xfId="0" applyNumberFormat="1" applyFont="1" applyBorder="1" applyAlignment="1">
      <alignment vertical="center"/>
    </xf>
    <xf numFmtId="10" fontId="12" fillId="0" borderId="4" xfId="0" applyNumberFormat="1" applyFont="1" applyBorder="1" applyAlignment="1">
      <alignment vertical="center"/>
    </xf>
    <xf numFmtId="2" fontId="10" fillId="0" borderId="56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4" fontId="12" fillId="0" borderId="55" xfId="0" applyNumberFormat="1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10" fontId="12" fillId="0" borderId="55" xfId="0" applyNumberFormat="1" applyFont="1" applyBorder="1" applyAlignment="1">
      <alignment vertical="center"/>
    </xf>
    <xf numFmtId="2" fontId="4" fillId="5" borderId="55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5" borderId="6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vertical="center"/>
    </xf>
    <xf numFmtId="2" fontId="12" fillId="0" borderId="58" xfId="0" applyNumberFormat="1" applyFont="1" applyBorder="1" applyAlignment="1">
      <alignment vertical="center"/>
    </xf>
    <xf numFmtId="10" fontId="8" fillId="0" borderId="34" xfId="0" applyNumberFormat="1" applyFont="1" applyBorder="1" applyAlignment="1">
      <alignment vertical="center"/>
    </xf>
    <xf numFmtId="10" fontId="8" fillId="0" borderId="20" xfId="0" applyNumberFormat="1" applyFont="1" applyBorder="1" applyAlignment="1">
      <alignment vertical="center"/>
    </xf>
    <xf numFmtId="10" fontId="8" fillId="0" borderId="37" xfId="0" applyNumberFormat="1" applyFont="1" applyBorder="1" applyAlignment="1">
      <alignment vertical="center"/>
    </xf>
    <xf numFmtId="10" fontId="8" fillId="0" borderId="35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5" borderId="14" xfId="0" applyFont="1" applyFill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10" fontId="10" fillId="0" borderId="24" xfId="0" applyNumberFormat="1" applyFont="1" applyBorder="1" applyAlignment="1">
      <alignment horizontal="right" vertical="center"/>
    </xf>
    <xf numFmtId="4" fontId="16" fillId="0" borderId="36" xfId="0" applyNumberFormat="1" applyFont="1" applyBorder="1" applyAlignment="1">
      <alignment vertical="center"/>
    </xf>
    <xf numFmtId="4" fontId="16" fillId="0" borderId="24" xfId="0" applyNumberFormat="1" applyFont="1" applyBorder="1" applyAlignment="1">
      <alignment vertical="center"/>
    </xf>
    <xf numFmtId="4" fontId="16" fillId="0" borderId="37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right" vertical="center"/>
    </xf>
    <xf numFmtId="0" fontId="4" fillId="5" borderId="38" xfId="0" applyFont="1" applyFill="1" applyBorder="1" applyAlignment="1">
      <alignment horizontal="left" vertical="center"/>
    </xf>
    <xf numFmtId="4" fontId="12" fillId="0" borderId="6" xfId="0" applyNumberFormat="1" applyFont="1" applyBorder="1" applyAlignment="1">
      <alignment horizontal="right" vertical="center" wrapText="1"/>
    </xf>
    <xf numFmtId="10" fontId="12" fillId="0" borderId="21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4" fillId="5" borderId="8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2" fillId="0" borderId="65" xfId="0" applyNumberFormat="1" applyFont="1" applyBorder="1" applyAlignment="1">
      <alignment horizontal="center" vertical="center"/>
    </xf>
    <xf numFmtId="4" fontId="12" fillId="0" borderId="63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10" fontId="8" fillId="0" borderId="2" xfId="0" applyNumberFormat="1" applyFont="1" applyBorder="1" applyAlignment="1">
      <alignment horizontal="right" vertical="center"/>
    </xf>
    <xf numFmtId="2" fontId="12" fillId="5" borderId="36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10" fillId="5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12" fillId="5" borderId="6" xfId="0" applyNumberFormat="1" applyFont="1" applyFill="1" applyBorder="1" applyAlignment="1">
      <alignment vertical="center"/>
    </xf>
    <xf numFmtId="2" fontId="12" fillId="5" borderId="24" xfId="0" applyNumberFormat="1" applyFont="1" applyFill="1" applyBorder="1" applyAlignment="1">
      <alignment vertical="center"/>
    </xf>
    <xf numFmtId="10" fontId="12" fillId="5" borderId="4" xfId="0" applyNumberFormat="1" applyFont="1" applyFill="1" applyBorder="1" applyAlignment="1">
      <alignment vertical="center"/>
    </xf>
    <xf numFmtId="10" fontId="12" fillId="5" borderId="21" xfId="0" applyNumberFormat="1" applyFont="1" applyFill="1" applyBorder="1" applyAlignment="1">
      <alignment vertical="center"/>
    </xf>
    <xf numFmtId="2" fontId="4" fillId="5" borderId="6" xfId="0" applyNumberFormat="1" applyFont="1" applyFill="1" applyBorder="1" applyAlignment="1">
      <alignment vertical="center"/>
    </xf>
    <xf numFmtId="2" fontId="4" fillId="5" borderId="24" xfId="0" applyNumberFormat="1" applyFont="1" applyFill="1" applyBorder="1" applyAlignment="1">
      <alignment vertical="center"/>
    </xf>
    <xf numFmtId="0" fontId="12" fillId="5" borderId="37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4" fontId="12" fillId="5" borderId="21" xfId="0" applyNumberFormat="1" applyFont="1" applyFill="1" applyBorder="1" applyAlignment="1">
      <alignment vertical="center"/>
    </xf>
    <xf numFmtId="10" fontId="12" fillId="5" borderId="1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vertical="center"/>
    </xf>
    <xf numFmtId="2" fontId="12" fillId="5" borderId="1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4" fontId="12" fillId="5" borderId="37" xfId="0" applyNumberFormat="1" applyFont="1" applyFill="1" applyBorder="1" applyAlignment="1">
      <alignment horizontal="center" vertical="center"/>
    </xf>
    <xf numFmtId="4" fontId="12" fillId="5" borderId="21" xfId="0" applyNumberFormat="1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vertical="center"/>
    </xf>
    <xf numFmtId="4" fontId="10" fillId="5" borderId="37" xfId="0" applyNumberFormat="1" applyFont="1" applyFill="1" applyBorder="1" applyAlignment="1">
      <alignment vertical="center"/>
    </xf>
    <xf numFmtId="10" fontId="10" fillId="5" borderId="21" xfId="0" applyNumberFormat="1" applyFont="1" applyFill="1" applyBorder="1" applyAlignment="1">
      <alignment vertical="center"/>
    </xf>
    <xf numFmtId="4" fontId="4" fillId="5" borderId="37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" fontId="10" fillId="5" borderId="37" xfId="0" applyNumberFormat="1" applyFont="1" applyFill="1" applyBorder="1" applyAlignment="1">
      <alignment horizontal="right" vertical="center"/>
    </xf>
    <xf numFmtId="4" fontId="10" fillId="5" borderId="21" xfId="0" applyNumberFormat="1" applyFont="1" applyFill="1" applyBorder="1" applyAlignment="1">
      <alignment horizontal="right" vertical="center"/>
    </xf>
    <xf numFmtId="10" fontId="8" fillId="5" borderId="47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horizontal="right" vertical="center"/>
    </xf>
    <xf numFmtId="4" fontId="12" fillId="5" borderId="37" xfId="0" applyNumberFormat="1" applyFont="1" applyFill="1" applyBorder="1" applyAlignment="1">
      <alignment vertical="center"/>
    </xf>
    <xf numFmtId="4" fontId="10" fillId="5" borderId="21" xfId="0" applyNumberFormat="1" applyFont="1" applyFill="1" applyBorder="1" applyAlignment="1">
      <alignment vertical="center"/>
    </xf>
    <xf numFmtId="4" fontId="10" fillId="5" borderId="69" xfId="0" applyNumberFormat="1" applyFont="1" applyFill="1" applyBorder="1" applyAlignment="1">
      <alignment vertical="center"/>
    </xf>
    <xf numFmtId="4" fontId="10" fillId="5" borderId="65" xfId="0" applyNumberFormat="1" applyFont="1" applyFill="1" applyBorder="1" applyAlignment="1">
      <alignment vertical="center"/>
    </xf>
    <xf numFmtId="10" fontId="10" fillId="5" borderId="63" xfId="0" applyNumberFormat="1" applyFont="1" applyFill="1" applyBorder="1" applyAlignment="1">
      <alignment vertical="center"/>
    </xf>
    <xf numFmtId="4" fontId="4" fillId="5" borderId="68" xfId="0" applyNumberFormat="1" applyFont="1" applyFill="1" applyBorder="1" applyAlignment="1">
      <alignment horizontal="right" vertical="center"/>
    </xf>
    <xf numFmtId="4" fontId="4" fillId="5" borderId="69" xfId="0" applyNumberFormat="1" applyFont="1" applyFill="1" applyBorder="1" applyAlignment="1">
      <alignment horizontal="right" vertical="center"/>
    </xf>
    <xf numFmtId="4" fontId="4" fillId="5" borderId="65" xfId="0" applyNumberFormat="1" applyFont="1" applyFill="1" applyBorder="1" applyAlignment="1">
      <alignment horizontal="right" vertical="center"/>
    </xf>
    <xf numFmtId="4" fontId="10" fillId="5" borderId="63" xfId="0" applyNumberFormat="1" applyFont="1" applyFill="1" applyBorder="1" applyAlignment="1">
      <alignment vertical="center"/>
    </xf>
    <xf numFmtId="4" fontId="10" fillId="5" borderId="68" xfId="0" applyNumberFormat="1" applyFont="1" applyFill="1" applyBorder="1" applyAlignment="1">
      <alignment vertical="center"/>
    </xf>
    <xf numFmtId="4" fontId="4" fillId="5" borderId="0" xfId="0" applyNumberFormat="1" applyFont="1" applyFill="1" applyAlignment="1">
      <alignment vertical="center"/>
    </xf>
    <xf numFmtId="4" fontId="10" fillId="5" borderId="37" xfId="0" applyNumberFormat="1" applyFont="1" applyFill="1" applyBorder="1" applyAlignment="1">
      <alignment horizontal="center" vertical="center"/>
    </xf>
    <xf numFmtId="4" fontId="10" fillId="5" borderId="21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0" fontId="10" fillId="0" borderId="57" xfId="0" applyFont="1" applyBorder="1" applyAlignment="1">
      <alignment vertical="center"/>
    </xf>
    <xf numFmtId="4" fontId="10" fillId="0" borderId="5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2" fontId="10" fillId="5" borderId="37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vertical="center"/>
    </xf>
    <xf numFmtId="2" fontId="10" fillId="0" borderId="37" xfId="0" applyNumberFormat="1" applyFont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vertical="center"/>
    </xf>
    <xf numFmtId="2" fontId="10" fillId="0" borderId="35" xfId="0" applyNumberFormat="1" applyFont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0" fontId="8" fillId="5" borderId="0" xfId="0" applyNumberFormat="1" applyFont="1" applyFill="1" applyBorder="1" applyAlignment="1">
      <alignment horizontal="center" vertical="center"/>
    </xf>
    <xf numFmtId="10" fontId="8" fillId="5" borderId="0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/>
    </xf>
    <xf numFmtId="4" fontId="10" fillId="0" borderId="36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66" xfId="0" applyFont="1" applyFill="1" applyBorder="1" applyAlignment="1">
      <alignment horizontal="left" vertical="center"/>
    </xf>
    <xf numFmtId="0" fontId="4" fillId="5" borderId="105" xfId="0" applyFont="1" applyFill="1" applyBorder="1" applyAlignment="1">
      <alignment horizontal="left" vertical="center"/>
    </xf>
    <xf numFmtId="4" fontId="12" fillId="0" borderId="108" xfId="0" applyNumberFormat="1" applyFont="1" applyBorder="1" applyAlignment="1">
      <alignment vertical="center"/>
    </xf>
    <xf numFmtId="4" fontId="10" fillId="0" borderId="109" xfId="0" applyNumberFormat="1" applyFont="1" applyBorder="1" applyAlignment="1">
      <alignment vertical="center"/>
    </xf>
    <xf numFmtId="4" fontId="10" fillId="0" borderId="110" xfId="0" applyNumberFormat="1" applyFont="1" applyBorder="1" applyAlignment="1">
      <alignment vertical="center"/>
    </xf>
    <xf numFmtId="4" fontId="10" fillId="0" borderId="107" xfId="0" applyNumberFormat="1" applyFont="1" applyBorder="1" applyAlignment="1">
      <alignment vertical="center"/>
    </xf>
    <xf numFmtId="10" fontId="10" fillId="0" borderId="108" xfId="0" applyNumberFormat="1" applyFont="1" applyBorder="1" applyAlignment="1">
      <alignment vertical="center"/>
    </xf>
    <xf numFmtId="4" fontId="4" fillId="0" borderId="107" xfId="0" applyNumberFormat="1" applyFont="1" applyBorder="1" applyAlignment="1">
      <alignment vertical="center"/>
    </xf>
    <xf numFmtId="4" fontId="4" fillId="0" borderId="110" xfId="0" applyNumberFormat="1" applyFont="1" applyBorder="1" applyAlignment="1">
      <alignment vertical="center"/>
    </xf>
    <xf numFmtId="10" fontId="8" fillId="0" borderId="108" xfId="0" applyNumberFormat="1" applyFont="1" applyBorder="1" applyAlignment="1">
      <alignment vertical="center"/>
    </xf>
    <xf numFmtId="4" fontId="10" fillId="0" borderId="108" xfId="0" applyNumberFormat="1" applyFont="1" applyBorder="1" applyAlignment="1">
      <alignment vertical="center"/>
    </xf>
    <xf numFmtId="0" fontId="4" fillId="0" borderId="105" xfId="0" applyFont="1" applyBorder="1" applyAlignment="1">
      <alignment horizontal="center" vertical="center"/>
    </xf>
    <xf numFmtId="4" fontId="12" fillId="0" borderId="109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4" fontId="12" fillId="0" borderId="111" xfId="0" applyNumberFormat="1" applyFont="1" applyBorder="1" applyAlignment="1">
      <alignment vertical="center"/>
    </xf>
    <xf numFmtId="0" fontId="4" fillId="0" borderId="112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vertical="center" wrapText="1"/>
    </xf>
    <xf numFmtId="4" fontId="10" fillId="0" borderId="111" xfId="0" applyNumberFormat="1" applyFont="1" applyBorder="1" applyAlignment="1">
      <alignment vertical="center"/>
    </xf>
    <xf numFmtId="4" fontId="10" fillId="0" borderId="113" xfId="0" applyNumberFormat="1" applyFont="1" applyBorder="1" applyAlignment="1">
      <alignment vertical="center"/>
    </xf>
    <xf numFmtId="4" fontId="4" fillId="0" borderId="113" xfId="0" applyNumberFormat="1" applyFont="1" applyBorder="1" applyAlignment="1">
      <alignment horizontal="right" vertical="center"/>
    </xf>
    <xf numFmtId="10" fontId="8" fillId="0" borderId="114" xfId="0" applyNumberFormat="1" applyFont="1" applyBorder="1" applyAlignment="1">
      <alignment vertical="center"/>
    </xf>
    <xf numFmtId="4" fontId="10" fillId="0" borderId="113" xfId="0" applyNumberFormat="1" applyFont="1" applyBorder="1" applyAlignment="1">
      <alignment horizontal="right" vertical="center"/>
    </xf>
    <xf numFmtId="4" fontId="10" fillId="0" borderId="115" xfId="0" applyNumberFormat="1" applyFont="1" applyBorder="1" applyAlignment="1">
      <alignment horizontal="right" vertical="center"/>
    </xf>
    <xf numFmtId="4" fontId="4" fillId="0" borderId="111" xfId="0" applyNumberFormat="1" applyFont="1" applyBorder="1" applyAlignment="1">
      <alignment vertical="center"/>
    </xf>
    <xf numFmtId="0" fontId="4" fillId="5" borderId="113" xfId="0" applyFont="1" applyFill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5" borderId="114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" fontId="4" fillId="0" borderId="113" xfId="0" applyNumberFormat="1" applyFont="1" applyBorder="1" applyAlignment="1">
      <alignment vertical="center"/>
    </xf>
    <xf numFmtId="0" fontId="4" fillId="5" borderId="106" xfId="0" applyFont="1" applyFill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5" borderId="12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5" xfId="0" applyFont="1" applyBorder="1" applyAlignment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center" wrapText="1"/>
    </xf>
    <xf numFmtId="10" fontId="10" fillId="0" borderId="9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4" fontId="12" fillId="0" borderId="73" xfId="0" applyNumberFormat="1" applyFont="1" applyBorder="1" applyAlignment="1">
      <alignment vertical="center"/>
    </xf>
    <xf numFmtId="4" fontId="12" fillId="0" borderId="64" xfId="0" applyNumberFormat="1" applyFont="1" applyBorder="1" applyAlignment="1">
      <alignment vertical="center"/>
    </xf>
    <xf numFmtId="4" fontId="10" fillId="0" borderId="73" xfId="0" applyNumberFormat="1" applyFont="1" applyBorder="1" applyAlignment="1">
      <alignment vertical="center"/>
    </xf>
    <xf numFmtId="4" fontId="10" fillId="0" borderId="72" xfId="0" applyNumberFormat="1" applyFont="1" applyBorder="1" applyAlignment="1">
      <alignment vertical="center"/>
    </xf>
    <xf numFmtId="4" fontId="10" fillId="0" borderId="67" xfId="0" applyNumberFormat="1" applyFont="1" applyBorder="1" applyAlignment="1">
      <alignment vertical="center"/>
    </xf>
    <xf numFmtId="10" fontId="10" fillId="0" borderId="64" xfId="0" applyNumberFormat="1" applyFont="1" applyBorder="1" applyAlignment="1">
      <alignment vertical="center"/>
    </xf>
    <xf numFmtId="4" fontId="4" fillId="0" borderId="67" xfId="0" applyNumberFormat="1" applyFont="1" applyBorder="1" applyAlignment="1">
      <alignment vertical="center"/>
    </xf>
    <xf numFmtId="4" fontId="4" fillId="0" borderId="72" xfId="0" applyNumberFormat="1" applyFont="1" applyBorder="1" applyAlignment="1">
      <alignment vertical="center"/>
    </xf>
    <xf numFmtId="10" fontId="8" fillId="0" borderId="64" xfId="0" applyNumberFormat="1" applyFont="1" applyBorder="1" applyAlignment="1">
      <alignment vertical="center"/>
    </xf>
    <xf numFmtId="4" fontId="10" fillId="0" borderId="64" xfId="0" applyNumberFormat="1" applyFont="1" applyBorder="1" applyAlignment="1">
      <alignment vertical="center"/>
    </xf>
    <xf numFmtId="0" fontId="4" fillId="5" borderId="42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4" fontId="12" fillId="0" borderId="2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10" fontId="10" fillId="0" borderId="20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4" fillId="0" borderId="112" xfId="0" applyFont="1" applyBorder="1" applyAlignment="1">
      <alignment horizontal="left" vertical="center"/>
    </xf>
    <xf numFmtId="4" fontId="10" fillId="5" borderId="113" xfId="0" applyNumberFormat="1" applyFont="1" applyFill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4" fontId="10" fillId="5" borderId="115" xfId="0" applyNumberFormat="1" applyFont="1" applyFill="1" applyBorder="1" applyAlignment="1">
      <alignment horizontal="right" vertical="center"/>
    </xf>
    <xf numFmtId="4" fontId="10" fillId="0" borderId="111" xfId="0" applyNumberFormat="1" applyFont="1" applyBorder="1" applyAlignment="1">
      <alignment horizontal="right" vertical="center"/>
    </xf>
    <xf numFmtId="4" fontId="10" fillId="5" borderId="39" xfId="0" applyNumberFormat="1" applyFont="1" applyFill="1" applyBorder="1" applyAlignment="1">
      <alignment horizontal="right" vertical="center"/>
    </xf>
    <xf numFmtId="4" fontId="10" fillId="0" borderId="114" xfId="0" applyNumberFormat="1" applyFont="1" applyBorder="1" applyAlignment="1">
      <alignment horizontal="right" vertical="center"/>
    </xf>
    <xf numFmtId="4" fontId="10" fillId="0" borderId="7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2" fontId="4" fillId="0" borderId="3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indent="3"/>
    </xf>
    <xf numFmtId="0" fontId="4" fillId="0" borderId="59" xfId="0" applyFont="1" applyBorder="1" applyAlignment="1">
      <alignment horizontal="left" vertical="center" indent="3"/>
    </xf>
    <xf numFmtId="0" fontId="4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right" vertical="center"/>
    </xf>
    <xf numFmtId="4" fontId="4" fillId="0" borderId="64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10" fontId="8" fillId="0" borderId="39" xfId="0" applyNumberFormat="1" applyFont="1" applyBorder="1" applyAlignment="1">
      <alignment horizontal="center" vertical="center"/>
    </xf>
    <xf numFmtId="10" fontId="8" fillId="0" borderId="4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0" fontId="8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67" xfId="0" applyNumberFormat="1" applyFont="1" applyBorder="1" applyAlignment="1">
      <alignment horizontal="right" vertical="center"/>
    </xf>
    <xf numFmtId="10" fontId="8" fillId="0" borderId="63" xfId="0" applyNumberFormat="1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0" fontId="8" fillId="0" borderId="64" xfId="0" applyNumberFormat="1" applyFont="1" applyBorder="1" applyAlignment="1">
      <alignment horizontal="right" vertical="center"/>
    </xf>
    <xf numFmtId="10" fontId="8" fillId="0" borderId="63" xfId="0" applyNumberFormat="1" applyFont="1" applyBorder="1" applyAlignment="1">
      <alignment horizontal="center" vertical="center"/>
    </xf>
    <xf numFmtId="10" fontId="8" fillId="0" borderId="64" xfId="0" applyNumberFormat="1" applyFont="1" applyBorder="1" applyAlignment="1">
      <alignment horizontal="center" vertical="center"/>
    </xf>
    <xf numFmtId="10" fontId="8" fillId="0" borderId="24" xfId="0" applyNumberFormat="1" applyFont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left" vertical="center"/>
    </xf>
    <xf numFmtId="4" fontId="10" fillId="0" borderId="65" xfId="0" applyNumberFormat="1" applyFont="1" applyBorder="1" applyAlignment="1">
      <alignment horizontal="right" vertical="center"/>
    </xf>
    <xf numFmtId="4" fontId="10" fillId="0" borderId="67" xfId="0" applyNumberFormat="1" applyFont="1" applyBorder="1" applyAlignment="1">
      <alignment horizontal="right" vertical="center"/>
    </xf>
    <xf numFmtId="4" fontId="12" fillId="0" borderId="63" xfId="0" applyNumberFormat="1" applyFont="1" applyBorder="1" applyAlignment="1">
      <alignment horizontal="right" vertical="center"/>
    </xf>
    <xf numFmtId="4" fontId="12" fillId="0" borderId="64" xfId="0" applyNumberFormat="1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" fontId="12" fillId="0" borderId="65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67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0" fontId="4" fillId="5" borderId="106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0" borderId="106" xfId="0" applyFont="1" applyBorder="1" applyAlignment="1">
      <alignment horizontal="center" vertical="center"/>
    </xf>
    <xf numFmtId="0" fontId="4" fillId="5" borderId="106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7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0" fontId="8" fillId="0" borderId="59" xfId="0" applyNumberFormat="1" applyFont="1" applyBorder="1" applyAlignment="1">
      <alignment horizontal="right" vertical="center"/>
    </xf>
    <xf numFmtId="10" fontId="8" fillId="0" borderId="60" xfId="0" applyNumberFormat="1" applyFont="1" applyBorder="1" applyAlignment="1">
      <alignment horizontal="right" vertical="center"/>
    </xf>
    <xf numFmtId="4" fontId="10" fillId="0" borderId="110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0" fontId="4" fillId="0" borderId="11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3" borderId="113" xfId="0" applyFont="1" applyFill="1" applyBorder="1" applyAlignment="1">
      <alignment horizontal="center" vertical="center"/>
    </xf>
    <xf numFmtId="0" fontId="6" fillId="3" borderId="115" xfId="0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167" fontId="10" fillId="0" borderId="65" xfId="0" applyNumberFormat="1" applyFont="1" applyBorder="1" applyAlignment="1">
      <alignment horizontal="right" vertical="center"/>
    </xf>
    <xf numFmtId="167" fontId="10" fillId="0" borderId="67" xfId="0" applyNumberFormat="1" applyFont="1" applyBorder="1" applyAlignment="1">
      <alignment horizontal="right" vertical="center"/>
    </xf>
    <xf numFmtId="167" fontId="10" fillId="0" borderId="36" xfId="0" applyNumberFormat="1" applyFont="1" applyBorder="1" applyAlignment="1">
      <alignment horizontal="right" vertical="center"/>
    </xf>
    <xf numFmtId="4" fontId="10" fillId="0" borderId="107" xfId="0" applyNumberFormat="1" applyFont="1" applyBorder="1" applyAlignment="1">
      <alignment horizontal="right" vertical="center"/>
    </xf>
    <xf numFmtId="4" fontId="10" fillId="0" borderId="64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10" fontId="10" fillId="0" borderId="63" xfId="0" applyNumberFormat="1" applyFont="1" applyBorder="1" applyAlignment="1">
      <alignment horizontal="right" vertical="center"/>
    </xf>
    <xf numFmtId="10" fontId="10" fillId="0" borderId="64" xfId="0" applyNumberFormat="1" applyFont="1" applyBorder="1" applyAlignment="1">
      <alignment horizontal="right" vertical="center"/>
    </xf>
    <xf numFmtId="10" fontId="10" fillId="0" borderId="24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4" fillId="5" borderId="105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6" fillId="2" borderId="4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10" fontId="8" fillId="0" borderId="74" xfId="0" applyNumberFormat="1" applyFont="1" applyBorder="1" applyAlignment="1">
      <alignment horizontal="right" vertical="center"/>
    </xf>
    <xf numFmtId="0" fontId="4" fillId="5" borderId="105" xfId="0" applyFont="1" applyFill="1" applyBorder="1" applyAlignment="1">
      <alignment horizontal="left" vertical="center"/>
    </xf>
    <xf numFmtId="0" fontId="4" fillId="5" borderId="66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0" fontId="12" fillId="0" borderId="39" xfId="0" applyNumberFormat="1" applyFont="1" applyBorder="1" applyAlignment="1">
      <alignment horizontal="center" vertical="center"/>
    </xf>
    <xf numFmtId="10" fontId="12" fillId="0" borderId="47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4" fillId="5" borderId="37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left" vertical="center" indent="3"/>
    </xf>
    <xf numFmtId="0" fontId="4" fillId="5" borderId="59" xfId="0" applyFont="1" applyFill="1" applyBorder="1" applyAlignment="1">
      <alignment horizontal="left" vertical="center" indent="3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10" fontId="12" fillId="0" borderId="21" xfId="0" applyNumberFormat="1" applyFont="1" applyBorder="1" applyAlignment="1">
      <alignment horizontal="right"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5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" fontId="10" fillId="0" borderId="72" xfId="0" applyNumberFormat="1" applyFont="1" applyBorder="1" applyAlignment="1">
      <alignment horizontal="right" vertical="center"/>
    </xf>
    <xf numFmtId="4" fontId="10" fillId="0" borderId="108" xfId="0" applyNumberFormat="1" applyFont="1" applyBorder="1" applyAlignment="1">
      <alignment horizontal="right" vertical="center"/>
    </xf>
    <xf numFmtId="4" fontId="10" fillId="0" borderId="109" xfId="0" applyNumberFormat="1" applyFont="1" applyBorder="1" applyAlignment="1">
      <alignment horizontal="right" vertical="center"/>
    </xf>
    <xf numFmtId="4" fontId="10" fillId="0" borderId="73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0" fontId="4" fillId="5" borderId="35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63" xfId="0" applyNumberFormat="1" applyFont="1" applyBorder="1" applyAlignment="1">
      <alignment horizontal="center" vertical="center" wrapText="1"/>
    </xf>
    <xf numFmtId="4" fontId="12" fillId="0" borderId="64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</cellXfs>
  <cellStyles count="7517">
    <cellStyle name=" 1" xfId="320" xr:uid="{00000000-0005-0000-0000-000000000000}"/>
    <cellStyle name="_x000a_bidires=100_x000d_" xfId="284" xr:uid="{00000000-0005-0000-0000-000001000000}"/>
    <cellStyle name="%" xfId="321" xr:uid="{00000000-0005-0000-0000-000002000000}"/>
    <cellStyle name="% 2" xfId="322" xr:uid="{00000000-0005-0000-0000-000003000000}"/>
    <cellStyle name="%_Inputs" xfId="323" xr:uid="{00000000-0005-0000-0000-000004000000}"/>
    <cellStyle name="%_Inputs (const)" xfId="324" xr:uid="{00000000-0005-0000-0000-000005000000}"/>
    <cellStyle name="%_Inputs Co" xfId="325" xr:uid="{00000000-0005-0000-0000-000006000000}"/>
    <cellStyle name="?…?ж?Ш?и [0.00]" xfId="326" xr:uid="{00000000-0005-0000-0000-000007000000}"/>
    <cellStyle name="?W??_‘O’с?р??" xfId="327" xr:uid="{00000000-0005-0000-0000-000008000000}"/>
    <cellStyle name="_~6099726" xfId="9" xr:uid="{00000000-0005-0000-0000-000009000000}"/>
    <cellStyle name="_~6099726 2" xfId="7123" xr:uid="{00000000-0005-0000-0000-00000A000000}"/>
    <cellStyle name="_~6099726 3" xfId="6991" xr:uid="{00000000-0005-0000-0000-00000B000000}"/>
    <cellStyle name="_~6099726_АХР" xfId="328" xr:uid="{00000000-0005-0000-0000-00000C000000}"/>
    <cellStyle name="_~6099726_ВКС Генерация - Тариф 2010-2011 - 16.09.10" xfId="329" xr:uid="{00000000-0005-0000-0000-00000D000000}"/>
    <cellStyle name="_~6099726_Гусь - Расчет цены газа на 2011" xfId="330" xr:uid="{00000000-0005-0000-0000-00000E000000}"/>
    <cellStyle name="_~6099726_Гусь - Расчет цены газа на 2011_Гусь - Тариф 2012" xfId="331" xr:uid="{00000000-0005-0000-0000-00000F000000}"/>
    <cellStyle name="_~6099726_Гусь - Расчет цены газа на 2011_Киржач (ТК)" xfId="332" xr:uid="{00000000-0005-0000-0000-000010000000}"/>
    <cellStyle name="_~6099726_Г-Хр (ВОТЭК)" xfId="333" xr:uid="{00000000-0005-0000-0000-000011000000}"/>
    <cellStyle name="_~6099726_ДЦТ_Ю-П_2012 г" xfId="334" xr:uid="{00000000-0005-0000-0000-000012000000}"/>
    <cellStyle name="_~6099726_Калькуляция  Киржач, Кр.Октябрь - 12.10.10-2" xfId="335" xr:uid="{00000000-0005-0000-0000-000013000000}"/>
    <cellStyle name="_~6099726_Киржач - Расчет цены газа на 2011" xfId="336" xr:uid="{00000000-0005-0000-0000-000014000000}"/>
    <cellStyle name="_~6099726_Киржач - Расчет цены газа на 2011_Гусь - Тариф 2012" xfId="337" xr:uid="{00000000-0005-0000-0000-000015000000}"/>
    <cellStyle name="_~6099726_Киржач - Расчет цены газа на 2011_Киржач (ТК)" xfId="338" xr:uid="{00000000-0005-0000-0000-000016000000}"/>
    <cellStyle name="_~6099726_Киржач (ТК)" xfId="339" xr:uid="{00000000-0005-0000-0000-000017000000}"/>
    <cellStyle name="_~6099726_Киржач тариф 2011 - 08.04.10" xfId="340" xr:uid="{00000000-0005-0000-0000-000018000000}"/>
    <cellStyle name="_~6099726_Копия ДЦТ_Ю-П_2012 г 22 03 20111" xfId="341" xr:uid="{00000000-0005-0000-0000-000019000000}"/>
    <cellStyle name="_~6099726_Копия свод_тариф_2010_ИТОГОВЫЙ" xfId="342" xr:uid="{00000000-0005-0000-0000-00001A000000}"/>
    <cellStyle name="_~6099726_Копия Смета шаблон (3)" xfId="343" xr:uid="{00000000-0005-0000-0000-00001B000000}"/>
    <cellStyle name="_~6099726_свод_тариф_2010_новый" xfId="344" xr:uid="{00000000-0005-0000-0000-00001C000000}"/>
    <cellStyle name="_~6099726_свод_тариф_2010_новый_Киржач (ТК)" xfId="345" xr:uid="{00000000-0005-0000-0000-00001D000000}"/>
    <cellStyle name="_~6099726_свод_тариф_2010_новый_Копия ДЦТ_Ю-П_2012 г 22 03 20111" xfId="346" xr:uid="{00000000-0005-0000-0000-00001E000000}"/>
    <cellStyle name="_~6099726_свод_тариф_2010_новый_Юр-П. (котелки) 2012" xfId="347" xr:uid="{00000000-0005-0000-0000-00001F000000}"/>
    <cellStyle name="_~6099726_Смета АУП ВОТЭК" xfId="348" xr:uid="{00000000-0005-0000-0000-000020000000}"/>
    <cellStyle name="_~6099726_Смета АУП ВОТЭК_Гусь - Тариф 2012" xfId="349" xr:uid="{00000000-0005-0000-0000-000021000000}"/>
    <cellStyle name="_~6099726_Смета АУП ВОТЭК_Киржач (ТК)" xfId="350" xr:uid="{00000000-0005-0000-0000-000022000000}"/>
    <cellStyle name="_~6099726_ЮП_ПП-2012_20111006" xfId="351" xr:uid="{00000000-0005-0000-0000-000023000000}"/>
    <cellStyle name="_~6099726_Юр-П. (котелки) 2012" xfId="352" xr:uid="{00000000-0005-0000-0000-000024000000}"/>
    <cellStyle name="_03_Отчетные_Производство" xfId="285" xr:uid="{00000000-0005-0000-0000-000025000000}"/>
    <cellStyle name="_CashFlow_2007_проект_02_02_final" xfId="353" xr:uid="{00000000-0005-0000-0000-000026000000}"/>
    <cellStyle name="_computer equipment soft servise" xfId="286" xr:uid="{00000000-0005-0000-0000-000027000000}"/>
    <cellStyle name="_CPI foodimp" xfId="354" xr:uid="{00000000-0005-0000-0000-000028000000}"/>
    <cellStyle name="_FFF" xfId="10" xr:uid="{00000000-0005-0000-0000-000029000000}"/>
    <cellStyle name="_FFF 2" xfId="7124" xr:uid="{00000000-0005-0000-0000-00002A000000}"/>
    <cellStyle name="_FFF 3" xfId="6992" xr:uid="{00000000-0005-0000-0000-00002B000000}"/>
    <cellStyle name="_FFF_New Form10_2" xfId="11" xr:uid="{00000000-0005-0000-0000-00002C000000}"/>
    <cellStyle name="_FFF_New Form10_2 2" xfId="7125" xr:uid="{00000000-0005-0000-0000-00002D000000}"/>
    <cellStyle name="_FFF_New Form10_2 3" xfId="6993" xr:uid="{00000000-0005-0000-0000-00002E000000}"/>
    <cellStyle name="_FFF_New Form10_2_АХР" xfId="355" xr:uid="{00000000-0005-0000-0000-00002F000000}"/>
    <cellStyle name="_FFF_New Form10_2_ВКС Генерация - Тариф 2010-2011 - 16.09.10" xfId="356" xr:uid="{00000000-0005-0000-0000-000030000000}"/>
    <cellStyle name="_FFF_New Form10_2_Гусь - Расчет цены газа на 2011" xfId="357" xr:uid="{00000000-0005-0000-0000-000031000000}"/>
    <cellStyle name="_FFF_New Form10_2_Гусь - Расчет цены газа на 2011_Гусь - Тариф 2012" xfId="358" xr:uid="{00000000-0005-0000-0000-000032000000}"/>
    <cellStyle name="_FFF_New Form10_2_Гусь - Расчет цены газа на 2011_Киржач (ТК)" xfId="359" xr:uid="{00000000-0005-0000-0000-000033000000}"/>
    <cellStyle name="_FFF_New Form10_2_Г-Хр (ВОТЭК)" xfId="360" xr:uid="{00000000-0005-0000-0000-000034000000}"/>
    <cellStyle name="_FFF_New Form10_2_ДЦТ_Ю-П_2012 г" xfId="361" xr:uid="{00000000-0005-0000-0000-000035000000}"/>
    <cellStyle name="_FFF_New Form10_2_Калькуляция  Киржач, Кр.Октябрь - 12.10.10-2" xfId="362" xr:uid="{00000000-0005-0000-0000-000036000000}"/>
    <cellStyle name="_FFF_New Form10_2_Киржач - Расчет цены газа на 2011" xfId="363" xr:uid="{00000000-0005-0000-0000-000037000000}"/>
    <cellStyle name="_FFF_New Form10_2_Киржач - Расчет цены газа на 2011_Гусь - Тариф 2012" xfId="364" xr:uid="{00000000-0005-0000-0000-000038000000}"/>
    <cellStyle name="_FFF_New Form10_2_Киржач - Расчет цены газа на 2011_Киржач (ТК)" xfId="365" xr:uid="{00000000-0005-0000-0000-000039000000}"/>
    <cellStyle name="_FFF_New Form10_2_Киржач (ТК)" xfId="366" xr:uid="{00000000-0005-0000-0000-00003A000000}"/>
    <cellStyle name="_FFF_New Form10_2_Киржач тариф 2011 - 08.04.10" xfId="367" xr:uid="{00000000-0005-0000-0000-00003B000000}"/>
    <cellStyle name="_FFF_New Form10_2_Копия ДЦТ_Ю-П_2012 г 22 03 20111" xfId="368" xr:uid="{00000000-0005-0000-0000-00003C000000}"/>
    <cellStyle name="_FFF_New Form10_2_Копия свод_тариф_2010_ИТОГОВЫЙ" xfId="369" xr:uid="{00000000-0005-0000-0000-00003D000000}"/>
    <cellStyle name="_FFF_New Form10_2_Копия Смета шаблон (3)" xfId="370" xr:uid="{00000000-0005-0000-0000-00003E000000}"/>
    <cellStyle name="_FFF_New Form10_2_свод_тариф_2010_новый" xfId="371" xr:uid="{00000000-0005-0000-0000-00003F000000}"/>
    <cellStyle name="_FFF_New Form10_2_свод_тариф_2010_новый_Киржач (ТК)" xfId="372" xr:uid="{00000000-0005-0000-0000-000040000000}"/>
    <cellStyle name="_FFF_New Form10_2_свод_тариф_2010_новый_Копия ДЦТ_Ю-П_2012 г 22 03 20111" xfId="373" xr:uid="{00000000-0005-0000-0000-000041000000}"/>
    <cellStyle name="_FFF_New Form10_2_свод_тариф_2010_новый_Юр-П. (котелки) 2012" xfId="374" xr:uid="{00000000-0005-0000-0000-000042000000}"/>
    <cellStyle name="_FFF_New Form10_2_Смета АУП ВОТЭК" xfId="375" xr:uid="{00000000-0005-0000-0000-000043000000}"/>
    <cellStyle name="_FFF_New Form10_2_Смета АУП ВОТЭК_Гусь - Тариф 2012" xfId="376" xr:uid="{00000000-0005-0000-0000-000044000000}"/>
    <cellStyle name="_FFF_New Form10_2_Смета АУП ВОТЭК_Киржач (ТК)" xfId="377" xr:uid="{00000000-0005-0000-0000-000045000000}"/>
    <cellStyle name="_FFF_New Form10_2_ЮП_ПП-2012_20111006" xfId="378" xr:uid="{00000000-0005-0000-0000-000046000000}"/>
    <cellStyle name="_FFF_New Form10_2_Юр-П. (котелки) 2012" xfId="379" xr:uid="{00000000-0005-0000-0000-000047000000}"/>
    <cellStyle name="_FFF_Nsi" xfId="12" xr:uid="{00000000-0005-0000-0000-000048000000}"/>
    <cellStyle name="_FFF_Nsi 2" xfId="7126" xr:uid="{00000000-0005-0000-0000-000049000000}"/>
    <cellStyle name="_FFF_Nsi 3" xfId="6994" xr:uid="{00000000-0005-0000-0000-00004A000000}"/>
    <cellStyle name="_FFF_Nsi_1" xfId="13" xr:uid="{00000000-0005-0000-0000-00004B000000}"/>
    <cellStyle name="_FFF_Nsi_1 2" xfId="7127" xr:uid="{00000000-0005-0000-0000-00004C000000}"/>
    <cellStyle name="_FFF_Nsi_1 3" xfId="6995" xr:uid="{00000000-0005-0000-0000-00004D000000}"/>
    <cellStyle name="_FFF_Nsi_1_АХР" xfId="380" xr:uid="{00000000-0005-0000-0000-00004E000000}"/>
    <cellStyle name="_FFF_Nsi_1_ВКС Генерация - Тариф 2010-2011 - 16.09.10" xfId="381" xr:uid="{00000000-0005-0000-0000-00004F000000}"/>
    <cellStyle name="_FFF_Nsi_1_Гусь - Расчет цены газа на 2011" xfId="382" xr:uid="{00000000-0005-0000-0000-000050000000}"/>
    <cellStyle name="_FFF_Nsi_1_Гусь - Расчет цены газа на 2011_Гусь - Тариф 2012" xfId="383" xr:uid="{00000000-0005-0000-0000-000051000000}"/>
    <cellStyle name="_FFF_Nsi_1_Гусь - Расчет цены газа на 2011_Киржач (ТК)" xfId="384" xr:uid="{00000000-0005-0000-0000-000052000000}"/>
    <cellStyle name="_FFF_Nsi_1_Г-Хр (ВОТЭК)" xfId="385" xr:uid="{00000000-0005-0000-0000-000053000000}"/>
    <cellStyle name="_FFF_Nsi_1_ДЦТ_Ю-П_2012 г" xfId="386" xr:uid="{00000000-0005-0000-0000-000054000000}"/>
    <cellStyle name="_FFF_Nsi_1_Калькуляция  Киржач, Кр.Октябрь - 12.10.10-2" xfId="387" xr:uid="{00000000-0005-0000-0000-000055000000}"/>
    <cellStyle name="_FFF_Nsi_1_Киржач - Расчет цены газа на 2011" xfId="388" xr:uid="{00000000-0005-0000-0000-000056000000}"/>
    <cellStyle name="_FFF_Nsi_1_Киржач - Расчет цены газа на 2011_Гусь - Тариф 2012" xfId="389" xr:uid="{00000000-0005-0000-0000-000057000000}"/>
    <cellStyle name="_FFF_Nsi_1_Киржач - Расчет цены газа на 2011_Киржач (ТК)" xfId="390" xr:uid="{00000000-0005-0000-0000-000058000000}"/>
    <cellStyle name="_FFF_Nsi_1_Киржач (ТК)" xfId="391" xr:uid="{00000000-0005-0000-0000-000059000000}"/>
    <cellStyle name="_FFF_Nsi_1_Киржач тариф 2011 - 08.04.10" xfId="392" xr:uid="{00000000-0005-0000-0000-00005A000000}"/>
    <cellStyle name="_FFF_Nsi_1_Копия ДЦТ_Ю-П_2012 г 22 03 20111" xfId="393" xr:uid="{00000000-0005-0000-0000-00005B000000}"/>
    <cellStyle name="_FFF_Nsi_1_Копия свод_тариф_2010_ИТОГОВЫЙ" xfId="394" xr:uid="{00000000-0005-0000-0000-00005C000000}"/>
    <cellStyle name="_FFF_Nsi_1_Копия Смета шаблон (3)" xfId="395" xr:uid="{00000000-0005-0000-0000-00005D000000}"/>
    <cellStyle name="_FFF_Nsi_1_свод_тариф_2010_новый" xfId="396" xr:uid="{00000000-0005-0000-0000-00005E000000}"/>
    <cellStyle name="_FFF_Nsi_1_свод_тариф_2010_новый_Киржач (ТК)" xfId="397" xr:uid="{00000000-0005-0000-0000-00005F000000}"/>
    <cellStyle name="_FFF_Nsi_1_свод_тариф_2010_новый_Копия ДЦТ_Ю-П_2012 г 22 03 20111" xfId="398" xr:uid="{00000000-0005-0000-0000-000060000000}"/>
    <cellStyle name="_FFF_Nsi_1_свод_тариф_2010_новый_Юр-П. (котелки) 2012" xfId="399" xr:uid="{00000000-0005-0000-0000-000061000000}"/>
    <cellStyle name="_FFF_Nsi_1_Смета АУП ВОТЭК" xfId="400" xr:uid="{00000000-0005-0000-0000-000062000000}"/>
    <cellStyle name="_FFF_Nsi_1_Смета АУП ВОТЭК_Гусь - Тариф 2012" xfId="401" xr:uid="{00000000-0005-0000-0000-000063000000}"/>
    <cellStyle name="_FFF_Nsi_1_Смета АУП ВОТЭК_Киржач (ТК)" xfId="402" xr:uid="{00000000-0005-0000-0000-000064000000}"/>
    <cellStyle name="_FFF_Nsi_1_ЮП_ПП-2012_20111006" xfId="403" xr:uid="{00000000-0005-0000-0000-000065000000}"/>
    <cellStyle name="_FFF_Nsi_1_Юр-П. (котелки) 2012" xfId="404" xr:uid="{00000000-0005-0000-0000-000066000000}"/>
    <cellStyle name="_FFF_Nsi_139" xfId="14" xr:uid="{00000000-0005-0000-0000-000067000000}"/>
    <cellStyle name="_FFF_Nsi_139 2" xfId="7128" xr:uid="{00000000-0005-0000-0000-000068000000}"/>
    <cellStyle name="_FFF_Nsi_139 3" xfId="6996" xr:uid="{00000000-0005-0000-0000-000069000000}"/>
    <cellStyle name="_FFF_Nsi_139_АХР" xfId="405" xr:uid="{00000000-0005-0000-0000-00006A000000}"/>
    <cellStyle name="_FFF_Nsi_139_ВКС Генерация - Тариф 2010-2011 - 16.09.10" xfId="406" xr:uid="{00000000-0005-0000-0000-00006B000000}"/>
    <cellStyle name="_FFF_Nsi_139_Гусь - Расчет цены газа на 2011" xfId="407" xr:uid="{00000000-0005-0000-0000-00006C000000}"/>
    <cellStyle name="_FFF_Nsi_139_Гусь - Расчет цены газа на 2011_Гусь - Тариф 2012" xfId="408" xr:uid="{00000000-0005-0000-0000-00006D000000}"/>
    <cellStyle name="_FFF_Nsi_139_Гусь - Расчет цены газа на 2011_Киржач (ТК)" xfId="409" xr:uid="{00000000-0005-0000-0000-00006E000000}"/>
    <cellStyle name="_FFF_Nsi_139_Г-Хр (ВОТЭК)" xfId="410" xr:uid="{00000000-0005-0000-0000-00006F000000}"/>
    <cellStyle name="_FFF_Nsi_139_ДЦТ_Ю-П_2012 г" xfId="411" xr:uid="{00000000-0005-0000-0000-000070000000}"/>
    <cellStyle name="_FFF_Nsi_139_Калькуляция  Киржач, Кр.Октябрь - 12.10.10-2" xfId="412" xr:uid="{00000000-0005-0000-0000-000071000000}"/>
    <cellStyle name="_FFF_Nsi_139_Киржач - Расчет цены газа на 2011" xfId="413" xr:uid="{00000000-0005-0000-0000-000072000000}"/>
    <cellStyle name="_FFF_Nsi_139_Киржач - Расчет цены газа на 2011_Гусь - Тариф 2012" xfId="414" xr:uid="{00000000-0005-0000-0000-000073000000}"/>
    <cellStyle name="_FFF_Nsi_139_Киржач - Расчет цены газа на 2011_Киржач (ТК)" xfId="415" xr:uid="{00000000-0005-0000-0000-000074000000}"/>
    <cellStyle name="_FFF_Nsi_139_Киржач (ТК)" xfId="416" xr:uid="{00000000-0005-0000-0000-000075000000}"/>
    <cellStyle name="_FFF_Nsi_139_Киржач тариф 2011 - 08.04.10" xfId="417" xr:uid="{00000000-0005-0000-0000-000076000000}"/>
    <cellStyle name="_FFF_Nsi_139_Копия ДЦТ_Ю-П_2012 г 22 03 20111" xfId="418" xr:uid="{00000000-0005-0000-0000-000077000000}"/>
    <cellStyle name="_FFF_Nsi_139_Копия свод_тариф_2010_ИТОГОВЫЙ" xfId="419" xr:uid="{00000000-0005-0000-0000-000078000000}"/>
    <cellStyle name="_FFF_Nsi_139_Копия Смета шаблон (3)" xfId="420" xr:uid="{00000000-0005-0000-0000-000079000000}"/>
    <cellStyle name="_FFF_Nsi_139_свод_тариф_2010_новый" xfId="421" xr:uid="{00000000-0005-0000-0000-00007A000000}"/>
    <cellStyle name="_FFF_Nsi_139_свод_тариф_2010_новый_Киржач (ТК)" xfId="422" xr:uid="{00000000-0005-0000-0000-00007B000000}"/>
    <cellStyle name="_FFF_Nsi_139_свод_тариф_2010_новый_Копия ДЦТ_Ю-П_2012 г 22 03 20111" xfId="423" xr:uid="{00000000-0005-0000-0000-00007C000000}"/>
    <cellStyle name="_FFF_Nsi_139_свод_тариф_2010_новый_Юр-П. (котелки) 2012" xfId="424" xr:uid="{00000000-0005-0000-0000-00007D000000}"/>
    <cellStyle name="_FFF_Nsi_139_Смета АУП ВОТЭК" xfId="425" xr:uid="{00000000-0005-0000-0000-00007E000000}"/>
    <cellStyle name="_FFF_Nsi_139_Смета АУП ВОТЭК_Гусь - Тариф 2012" xfId="426" xr:uid="{00000000-0005-0000-0000-00007F000000}"/>
    <cellStyle name="_FFF_Nsi_139_Смета АУП ВОТЭК_Киржач (ТК)" xfId="427" xr:uid="{00000000-0005-0000-0000-000080000000}"/>
    <cellStyle name="_FFF_Nsi_139_ЮП_ПП-2012_20111006" xfId="428" xr:uid="{00000000-0005-0000-0000-000081000000}"/>
    <cellStyle name="_FFF_Nsi_139_Юр-П. (котелки) 2012" xfId="429" xr:uid="{00000000-0005-0000-0000-000082000000}"/>
    <cellStyle name="_FFF_Nsi_140" xfId="15" xr:uid="{00000000-0005-0000-0000-000083000000}"/>
    <cellStyle name="_FFF_Nsi_140 2" xfId="7129" xr:uid="{00000000-0005-0000-0000-000084000000}"/>
    <cellStyle name="_FFF_Nsi_140 3" xfId="6997" xr:uid="{00000000-0005-0000-0000-000085000000}"/>
    <cellStyle name="_FFF_Nsi_140(Зах)" xfId="16" xr:uid="{00000000-0005-0000-0000-000086000000}"/>
    <cellStyle name="_FFF_Nsi_140(Зах) 2" xfId="7130" xr:uid="{00000000-0005-0000-0000-000087000000}"/>
    <cellStyle name="_FFF_Nsi_140(Зах) 3" xfId="6998" xr:uid="{00000000-0005-0000-0000-000088000000}"/>
    <cellStyle name="_FFF_Nsi_140(Зах)_АХР" xfId="430" xr:uid="{00000000-0005-0000-0000-000089000000}"/>
    <cellStyle name="_FFF_Nsi_140(Зах)_ВКС Генерация - Тариф 2010-2011 - 16.09.10" xfId="431" xr:uid="{00000000-0005-0000-0000-00008A000000}"/>
    <cellStyle name="_FFF_Nsi_140(Зах)_Гусь - Расчет цены газа на 2011" xfId="432" xr:uid="{00000000-0005-0000-0000-00008B000000}"/>
    <cellStyle name="_FFF_Nsi_140(Зах)_Гусь - Расчет цены газа на 2011_Гусь - Тариф 2012" xfId="433" xr:uid="{00000000-0005-0000-0000-00008C000000}"/>
    <cellStyle name="_FFF_Nsi_140(Зах)_Гусь - Расчет цены газа на 2011_Киржач (ТК)" xfId="434" xr:uid="{00000000-0005-0000-0000-00008D000000}"/>
    <cellStyle name="_FFF_Nsi_140(Зах)_Г-Хр (ВОТЭК)" xfId="435" xr:uid="{00000000-0005-0000-0000-00008E000000}"/>
    <cellStyle name="_FFF_Nsi_140(Зах)_ДЦТ_Ю-П_2012 г" xfId="436" xr:uid="{00000000-0005-0000-0000-00008F000000}"/>
    <cellStyle name="_FFF_Nsi_140(Зах)_Калькуляция  Киржач, Кр.Октябрь - 12.10.10-2" xfId="437" xr:uid="{00000000-0005-0000-0000-000090000000}"/>
    <cellStyle name="_FFF_Nsi_140(Зах)_Киржач - Расчет цены газа на 2011" xfId="438" xr:uid="{00000000-0005-0000-0000-000091000000}"/>
    <cellStyle name="_FFF_Nsi_140(Зах)_Киржач - Расчет цены газа на 2011_Гусь - Тариф 2012" xfId="439" xr:uid="{00000000-0005-0000-0000-000092000000}"/>
    <cellStyle name="_FFF_Nsi_140(Зах)_Киржач - Расчет цены газа на 2011_Киржач (ТК)" xfId="440" xr:uid="{00000000-0005-0000-0000-000093000000}"/>
    <cellStyle name="_FFF_Nsi_140(Зах)_Киржач (ТК)" xfId="441" xr:uid="{00000000-0005-0000-0000-000094000000}"/>
    <cellStyle name="_FFF_Nsi_140(Зах)_Киржач тариф 2011 - 08.04.10" xfId="442" xr:uid="{00000000-0005-0000-0000-000095000000}"/>
    <cellStyle name="_FFF_Nsi_140(Зах)_Копия ДЦТ_Ю-П_2012 г 22 03 20111" xfId="443" xr:uid="{00000000-0005-0000-0000-000096000000}"/>
    <cellStyle name="_FFF_Nsi_140(Зах)_Копия свод_тариф_2010_ИТОГОВЫЙ" xfId="444" xr:uid="{00000000-0005-0000-0000-000097000000}"/>
    <cellStyle name="_FFF_Nsi_140(Зах)_Копия Смета шаблон (3)" xfId="445" xr:uid="{00000000-0005-0000-0000-000098000000}"/>
    <cellStyle name="_FFF_Nsi_140(Зах)_свод_тариф_2010_новый" xfId="446" xr:uid="{00000000-0005-0000-0000-000099000000}"/>
    <cellStyle name="_FFF_Nsi_140(Зах)_свод_тариф_2010_новый_Киржач (ТК)" xfId="447" xr:uid="{00000000-0005-0000-0000-00009A000000}"/>
    <cellStyle name="_FFF_Nsi_140(Зах)_свод_тариф_2010_новый_Копия ДЦТ_Ю-П_2012 г 22 03 20111" xfId="448" xr:uid="{00000000-0005-0000-0000-00009B000000}"/>
    <cellStyle name="_FFF_Nsi_140(Зах)_свод_тариф_2010_новый_Юр-П. (котелки) 2012" xfId="449" xr:uid="{00000000-0005-0000-0000-00009C000000}"/>
    <cellStyle name="_FFF_Nsi_140(Зах)_Смета АУП ВОТЭК" xfId="450" xr:uid="{00000000-0005-0000-0000-00009D000000}"/>
    <cellStyle name="_FFF_Nsi_140(Зах)_Смета АУП ВОТЭК_Гусь - Тариф 2012" xfId="451" xr:uid="{00000000-0005-0000-0000-00009E000000}"/>
    <cellStyle name="_FFF_Nsi_140(Зах)_Смета АУП ВОТЭК_Киржач (ТК)" xfId="452" xr:uid="{00000000-0005-0000-0000-00009F000000}"/>
    <cellStyle name="_FFF_Nsi_140(Зах)_ЮП_ПП-2012_20111006" xfId="453" xr:uid="{00000000-0005-0000-0000-0000A0000000}"/>
    <cellStyle name="_FFF_Nsi_140(Зах)_Юр-П. (котелки) 2012" xfId="454" xr:uid="{00000000-0005-0000-0000-0000A1000000}"/>
    <cellStyle name="_FFF_Nsi_140_mod" xfId="17" xr:uid="{00000000-0005-0000-0000-0000A2000000}"/>
    <cellStyle name="_FFF_Nsi_140_mod 2" xfId="7131" xr:uid="{00000000-0005-0000-0000-0000A3000000}"/>
    <cellStyle name="_FFF_Nsi_140_mod 3" xfId="6999" xr:uid="{00000000-0005-0000-0000-0000A4000000}"/>
    <cellStyle name="_FFF_Nsi_140_mod_АХР" xfId="455" xr:uid="{00000000-0005-0000-0000-0000A5000000}"/>
    <cellStyle name="_FFF_Nsi_140_mod_ВКС Генерация - Тариф 2010-2011 - 16.09.10" xfId="456" xr:uid="{00000000-0005-0000-0000-0000A6000000}"/>
    <cellStyle name="_FFF_Nsi_140_mod_Гусь - Расчет цены газа на 2011" xfId="457" xr:uid="{00000000-0005-0000-0000-0000A7000000}"/>
    <cellStyle name="_FFF_Nsi_140_mod_Гусь - Расчет цены газа на 2011_Гусь - Тариф 2012" xfId="458" xr:uid="{00000000-0005-0000-0000-0000A8000000}"/>
    <cellStyle name="_FFF_Nsi_140_mod_Гусь - Расчет цены газа на 2011_Киржач (ТК)" xfId="459" xr:uid="{00000000-0005-0000-0000-0000A9000000}"/>
    <cellStyle name="_FFF_Nsi_140_mod_Г-Хр (ВОТЭК)" xfId="460" xr:uid="{00000000-0005-0000-0000-0000AA000000}"/>
    <cellStyle name="_FFF_Nsi_140_mod_ДЦТ_Ю-П_2012 г" xfId="461" xr:uid="{00000000-0005-0000-0000-0000AB000000}"/>
    <cellStyle name="_FFF_Nsi_140_mod_Калькуляция  Киржач, Кр.Октябрь - 12.10.10-2" xfId="462" xr:uid="{00000000-0005-0000-0000-0000AC000000}"/>
    <cellStyle name="_FFF_Nsi_140_mod_Киржач - Расчет цены газа на 2011" xfId="463" xr:uid="{00000000-0005-0000-0000-0000AD000000}"/>
    <cellStyle name="_FFF_Nsi_140_mod_Киржач - Расчет цены газа на 2011_Гусь - Тариф 2012" xfId="464" xr:uid="{00000000-0005-0000-0000-0000AE000000}"/>
    <cellStyle name="_FFF_Nsi_140_mod_Киржач - Расчет цены газа на 2011_Киржач (ТК)" xfId="465" xr:uid="{00000000-0005-0000-0000-0000AF000000}"/>
    <cellStyle name="_FFF_Nsi_140_mod_Киржач (ТК)" xfId="466" xr:uid="{00000000-0005-0000-0000-0000B0000000}"/>
    <cellStyle name="_FFF_Nsi_140_mod_Киржач тариф 2011 - 08.04.10" xfId="467" xr:uid="{00000000-0005-0000-0000-0000B1000000}"/>
    <cellStyle name="_FFF_Nsi_140_mod_Копия ДЦТ_Ю-П_2012 г 22 03 20111" xfId="468" xr:uid="{00000000-0005-0000-0000-0000B2000000}"/>
    <cellStyle name="_FFF_Nsi_140_mod_Копия свод_тариф_2010_ИТОГОВЫЙ" xfId="469" xr:uid="{00000000-0005-0000-0000-0000B3000000}"/>
    <cellStyle name="_FFF_Nsi_140_mod_Копия Смета шаблон (3)" xfId="470" xr:uid="{00000000-0005-0000-0000-0000B4000000}"/>
    <cellStyle name="_FFF_Nsi_140_mod_свод_тариф_2010_новый" xfId="471" xr:uid="{00000000-0005-0000-0000-0000B5000000}"/>
    <cellStyle name="_FFF_Nsi_140_mod_свод_тариф_2010_новый_Киржач (ТК)" xfId="472" xr:uid="{00000000-0005-0000-0000-0000B6000000}"/>
    <cellStyle name="_FFF_Nsi_140_mod_свод_тариф_2010_новый_Копия ДЦТ_Ю-П_2012 г 22 03 20111" xfId="473" xr:uid="{00000000-0005-0000-0000-0000B7000000}"/>
    <cellStyle name="_FFF_Nsi_140_mod_свод_тариф_2010_новый_Юр-П. (котелки) 2012" xfId="474" xr:uid="{00000000-0005-0000-0000-0000B8000000}"/>
    <cellStyle name="_FFF_Nsi_140_mod_Смета АУП ВОТЭК" xfId="475" xr:uid="{00000000-0005-0000-0000-0000B9000000}"/>
    <cellStyle name="_FFF_Nsi_140_mod_Смета АУП ВОТЭК_Гусь - Тариф 2012" xfId="476" xr:uid="{00000000-0005-0000-0000-0000BA000000}"/>
    <cellStyle name="_FFF_Nsi_140_mod_Смета АУП ВОТЭК_Киржач (ТК)" xfId="477" xr:uid="{00000000-0005-0000-0000-0000BB000000}"/>
    <cellStyle name="_FFF_Nsi_140_mod_ЮП_ПП-2012_20111006" xfId="478" xr:uid="{00000000-0005-0000-0000-0000BC000000}"/>
    <cellStyle name="_FFF_Nsi_140_mod_Юр-П. (котелки) 2012" xfId="479" xr:uid="{00000000-0005-0000-0000-0000BD000000}"/>
    <cellStyle name="_FFF_Nsi_140_АХР" xfId="480" xr:uid="{00000000-0005-0000-0000-0000BE000000}"/>
    <cellStyle name="_FFF_Nsi_140_ВКС Генерация - Тариф 2010-2011 - 16.09.10" xfId="481" xr:uid="{00000000-0005-0000-0000-0000BF000000}"/>
    <cellStyle name="_FFF_Nsi_140_Гусь - Расчет цены газа на 2011" xfId="482" xr:uid="{00000000-0005-0000-0000-0000C0000000}"/>
    <cellStyle name="_FFF_Nsi_140_Гусь - Расчет цены газа на 2011_Гусь - Тариф 2012" xfId="483" xr:uid="{00000000-0005-0000-0000-0000C1000000}"/>
    <cellStyle name="_FFF_Nsi_140_Гусь - Расчет цены газа на 2011_Киржач (ТК)" xfId="484" xr:uid="{00000000-0005-0000-0000-0000C2000000}"/>
    <cellStyle name="_FFF_Nsi_140_Г-Хр (ВОТЭК)" xfId="485" xr:uid="{00000000-0005-0000-0000-0000C3000000}"/>
    <cellStyle name="_FFF_Nsi_140_ДЦТ_Ю-П_2012 г" xfId="486" xr:uid="{00000000-0005-0000-0000-0000C4000000}"/>
    <cellStyle name="_FFF_Nsi_140_Калькуляция  Киржач, Кр.Октябрь - 12.10.10-2" xfId="487" xr:uid="{00000000-0005-0000-0000-0000C5000000}"/>
    <cellStyle name="_FFF_Nsi_140_Киржач - Расчет цены газа на 2011" xfId="488" xr:uid="{00000000-0005-0000-0000-0000C6000000}"/>
    <cellStyle name="_FFF_Nsi_140_Киржач - Расчет цены газа на 2011_Гусь - Тариф 2012" xfId="489" xr:uid="{00000000-0005-0000-0000-0000C7000000}"/>
    <cellStyle name="_FFF_Nsi_140_Киржач - Расчет цены газа на 2011_Киржач (ТК)" xfId="490" xr:uid="{00000000-0005-0000-0000-0000C8000000}"/>
    <cellStyle name="_FFF_Nsi_140_Киржач (ТК)" xfId="491" xr:uid="{00000000-0005-0000-0000-0000C9000000}"/>
    <cellStyle name="_FFF_Nsi_140_Киржач тариф 2011 - 08.04.10" xfId="492" xr:uid="{00000000-0005-0000-0000-0000CA000000}"/>
    <cellStyle name="_FFF_Nsi_140_Копия ДЦТ_Ю-П_2012 г 22 03 20111" xfId="493" xr:uid="{00000000-0005-0000-0000-0000CB000000}"/>
    <cellStyle name="_FFF_Nsi_140_Копия свод_тариф_2010_ИТОГОВЫЙ" xfId="494" xr:uid="{00000000-0005-0000-0000-0000CC000000}"/>
    <cellStyle name="_FFF_Nsi_140_Копия Смета шаблон (3)" xfId="495" xr:uid="{00000000-0005-0000-0000-0000CD000000}"/>
    <cellStyle name="_FFF_Nsi_140_свод_тариф_2010_новый" xfId="496" xr:uid="{00000000-0005-0000-0000-0000CE000000}"/>
    <cellStyle name="_FFF_Nsi_140_свод_тариф_2010_новый_Киржач (ТК)" xfId="497" xr:uid="{00000000-0005-0000-0000-0000CF000000}"/>
    <cellStyle name="_FFF_Nsi_140_свод_тариф_2010_новый_Копия ДЦТ_Ю-П_2012 г 22 03 20111" xfId="498" xr:uid="{00000000-0005-0000-0000-0000D0000000}"/>
    <cellStyle name="_FFF_Nsi_140_свод_тариф_2010_новый_Юр-П. (котелки) 2012" xfId="499" xr:uid="{00000000-0005-0000-0000-0000D1000000}"/>
    <cellStyle name="_FFF_Nsi_140_Смета АУП ВОТЭК" xfId="500" xr:uid="{00000000-0005-0000-0000-0000D2000000}"/>
    <cellStyle name="_FFF_Nsi_140_Смета АУП ВОТЭК_Гусь - Тариф 2012" xfId="501" xr:uid="{00000000-0005-0000-0000-0000D3000000}"/>
    <cellStyle name="_FFF_Nsi_140_Смета АУП ВОТЭК_Киржач (ТК)" xfId="502" xr:uid="{00000000-0005-0000-0000-0000D4000000}"/>
    <cellStyle name="_FFF_Nsi_140_ЮП_ПП-2012_20111006" xfId="503" xr:uid="{00000000-0005-0000-0000-0000D5000000}"/>
    <cellStyle name="_FFF_Nsi_140_Юр-П. (котелки) 2012" xfId="504" xr:uid="{00000000-0005-0000-0000-0000D6000000}"/>
    <cellStyle name="_FFF_Nsi_АХР" xfId="505" xr:uid="{00000000-0005-0000-0000-0000D7000000}"/>
    <cellStyle name="_FFF_Nsi_ВКС Генерация - Тариф 2010-2011 - 16.09.10" xfId="506" xr:uid="{00000000-0005-0000-0000-0000D8000000}"/>
    <cellStyle name="_FFF_Nsi_Гусь - Расчет цены газа на 2011" xfId="507" xr:uid="{00000000-0005-0000-0000-0000D9000000}"/>
    <cellStyle name="_FFF_Nsi_Гусь - Расчет цены газа на 2011_Гусь - Тариф 2012" xfId="508" xr:uid="{00000000-0005-0000-0000-0000DA000000}"/>
    <cellStyle name="_FFF_Nsi_Гусь - Расчет цены газа на 2011_Киржач (ТК)" xfId="509" xr:uid="{00000000-0005-0000-0000-0000DB000000}"/>
    <cellStyle name="_FFF_Nsi_Г-Хр (ВОТЭК)" xfId="510" xr:uid="{00000000-0005-0000-0000-0000DC000000}"/>
    <cellStyle name="_FFF_Nsi_ДЦТ_Ю-П_2012 г" xfId="511" xr:uid="{00000000-0005-0000-0000-0000DD000000}"/>
    <cellStyle name="_FFF_Nsi_Калькуляция  Киржач, Кр.Октябрь - 12.10.10-2" xfId="512" xr:uid="{00000000-0005-0000-0000-0000DE000000}"/>
    <cellStyle name="_FFF_Nsi_Киржач - Расчет цены газа на 2011" xfId="513" xr:uid="{00000000-0005-0000-0000-0000DF000000}"/>
    <cellStyle name="_FFF_Nsi_Киржач - Расчет цены газа на 2011_Гусь - Тариф 2012" xfId="514" xr:uid="{00000000-0005-0000-0000-0000E0000000}"/>
    <cellStyle name="_FFF_Nsi_Киржач - Расчет цены газа на 2011_Киржач (ТК)" xfId="515" xr:uid="{00000000-0005-0000-0000-0000E1000000}"/>
    <cellStyle name="_FFF_Nsi_Киржач (ТК)" xfId="516" xr:uid="{00000000-0005-0000-0000-0000E2000000}"/>
    <cellStyle name="_FFF_Nsi_Киржач тариф 2011 - 08.04.10" xfId="517" xr:uid="{00000000-0005-0000-0000-0000E3000000}"/>
    <cellStyle name="_FFF_Nsi_Копия ДЦТ_Ю-П_2012 г 22 03 20111" xfId="518" xr:uid="{00000000-0005-0000-0000-0000E4000000}"/>
    <cellStyle name="_FFF_Nsi_Копия свод_тариф_2010_ИТОГОВЫЙ" xfId="519" xr:uid="{00000000-0005-0000-0000-0000E5000000}"/>
    <cellStyle name="_FFF_Nsi_Копия Смета шаблон (3)" xfId="520" xr:uid="{00000000-0005-0000-0000-0000E6000000}"/>
    <cellStyle name="_FFF_Nsi_свод_тариф_2010_новый" xfId="521" xr:uid="{00000000-0005-0000-0000-0000E7000000}"/>
    <cellStyle name="_FFF_Nsi_свод_тариф_2010_новый_Киржач (ТК)" xfId="522" xr:uid="{00000000-0005-0000-0000-0000E8000000}"/>
    <cellStyle name="_FFF_Nsi_свод_тариф_2010_новый_Копия ДЦТ_Ю-П_2012 г 22 03 20111" xfId="523" xr:uid="{00000000-0005-0000-0000-0000E9000000}"/>
    <cellStyle name="_FFF_Nsi_свод_тариф_2010_новый_Юр-П. (котелки) 2012" xfId="524" xr:uid="{00000000-0005-0000-0000-0000EA000000}"/>
    <cellStyle name="_FFF_Nsi_Смета АУП ВОТЭК" xfId="525" xr:uid="{00000000-0005-0000-0000-0000EB000000}"/>
    <cellStyle name="_FFF_Nsi_Смета АУП ВОТЭК_Гусь - Тариф 2012" xfId="526" xr:uid="{00000000-0005-0000-0000-0000EC000000}"/>
    <cellStyle name="_FFF_Nsi_Смета АУП ВОТЭК_Киржач (ТК)" xfId="527" xr:uid="{00000000-0005-0000-0000-0000ED000000}"/>
    <cellStyle name="_FFF_Nsi_ЮП_ПП-2012_20111006" xfId="528" xr:uid="{00000000-0005-0000-0000-0000EE000000}"/>
    <cellStyle name="_FFF_Nsi_Юр-П. (котелки) 2012" xfId="529" xr:uid="{00000000-0005-0000-0000-0000EF000000}"/>
    <cellStyle name="_FFF_Summary" xfId="18" xr:uid="{00000000-0005-0000-0000-0000F0000000}"/>
    <cellStyle name="_FFF_Summary 2" xfId="7132" xr:uid="{00000000-0005-0000-0000-0000F1000000}"/>
    <cellStyle name="_FFF_Summary 3" xfId="7000" xr:uid="{00000000-0005-0000-0000-0000F2000000}"/>
    <cellStyle name="_FFF_Summary_АХР" xfId="530" xr:uid="{00000000-0005-0000-0000-0000F3000000}"/>
    <cellStyle name="_FFF_Summary_ВКС Генерация - Тариф 2010-2011 - 16.09.10" xfId="531" xr:uid="{00000000-0005-0000-0000-0000F4000000}"/>
    <cellStyle name="_FFF_Summary_Гусь - Расчет цены газа на 2011" xfId="532" xr:uid="{00000000-0005-0000-0000-0000F5000000}"/>
    <cellStyle name="_FFF_Summary_Гусь - Расчет цены газа на 2011_Гусь - Тариф 2012" xfId="533" xr:uid="{00000000-0005-0000-0000-0000F6000000}"/>
    <cellStyle name="_FFF_Summary_Гусь - Расчет цены газа на 2011_Киржач (ТК)" xfId="534" xr:uid="{00000000-0005-0000-0000-0000F7000000}"/>
    <cellStyle name="_FFF_Summary_Г-Хр (ВОТЭК)" xfId="535" xr:uid="{00000000-0005-0000-0000-0000F8000000}"/>
    <cellStyle name="_FFF_Summary_ДЦТ_Ю-П_2012 г" xfId="536" xr:uid="{00000000-0005-0000-0000-0000F9000000}"/>
    <cellStyle name="_FFF_Summary_Калькуляция  Киржач, Кр.Октябрь - 12.10.10-2" xfId="537" xr:uid="{00000000-0005-0000-0000-0000FA000000}"/>
    <cellStyle name="_FFF_Summary_Киржач - Расчет цены газа на 2011" xfId="538" xr:uid="{00000000-0005-0000-0000-0000FB000000}"/>
    <cellStyle name="_FFF_Summary_Киржач - Расчет цены газа на 2011_Гусь - Тариф 2012" xfId="539" xr:uid="{00000000-0005-0000-0000-0000FC000000}"/>
    <cellStyle name="_FFF_Summary_Киржач - Расчет цены газа на 2011_Киржач (ТК)" xfId="540" xr:uid="{00000000-0005-0000-0000-0000FD000000}"/>
    <cellStyle name="_FFF_Summary_Киржач (ТК)" xfId="541" xr:uid="{00000000-0005-0000-0000-0000FE000000}"/>
    <cellStyle name="_FFF_Summary_Киржач тариф 2011 - 08.04.10" xfId="542" xr:uid="{00000000-0005-0000-0000-0000FF000000}"/>
    <cellStyle name="_FFF_Summary_Копия ДЦТ_Ю-П_2012 г 22 03 20111" xfId="543" xr:uid="{00000000-0005-0000-0000-000000010000}"/>
    <cellStyle name="_FFF_Summary_Копия свод_тариф_2010_ИТОГОВЫЙ" xfId="544" xr:uid="{00000000-0005-0000-0000-000001010000}"/>
    <cellStyle name="_FFF_Summary_Копия Смета шаблон (3)" xfId="545" xr:uid="{00000000-0005-0000-0000-000002010000}"/>
    <cellStyle name="_FFF_Summary_свод_тариф_2010_новый" xfId="546" xr:uid="{00000000-0005-0000-0000-000003010000}"/>
    <cellStyle name="_FFF_Summary_свод_тариф_2010_новый_Киржач (ТК)" xfId="547" xr:uid="{00000000-0005-0000-0000-000004010000}"/>
    <cellStyle name="_FFF_Summary_свод_тариф_2010_новый_Копия ДЦТ_Ю-П_2012 г 22 03 20111" xfId="548" xr:uid="{00000000-0005-0000-0000-000005010000}"/>
    <cellStyle name="_FFF_Summary_свод_тариф_2010_новый_Юр-П. (котелки) 2012" xfId="549" xr:uid="{00000000-0005-0000-0000-000006010000}"/>
    <cellStyle name="_FFF_Summary_Смета АУП ВОТЭК" xfId="550" xr:uid="{00000000-0005-0000-0000-000007010000}"/>
    <cellStyle name="_FFF_Summary_Смета АУП ВОТЭК_Гусь - Тариф 2012" xfId="551" xr:uid="{00000000-0005-0000-0000-000008010000}"/>
    <cellStyle name="_FFF_Summary_Смета АУП ВОТЭК_Киржач (ТК)" xfId="552" xr:uid="{00000000-0005-0000-0000-000009010000}"/>
    <cellStyle name="_FFF_Summary_ЮП_ПП-2012_20111006" xfId="553" xr:uid="{00000000-0005-0000-0000-00000A010000}"/>
    <cellStyle name="_FFF_Summary_Юр-П. (котелки) 2012" xfId="554" xr:uid="{00000000-0005-0000-0000-00000B010000}"/>
    <cellStyle name="_FFF_Tax_form_1кв_3" xfId="19" xr:uid="{00000000-0005-0000-0000-00000C010000}"/>
    <cellStyle name="_FFF_Tax_form_1кв_3 2" xfId="7133" xr:uid="{00000000-0005-0000-0000-00000D010000}"/>
    <cellStyle name="_FFF_Tax_form_1кв_3 3" xfId="7001" xr:uid="{00000000-0005-0000-0000-00000E010000}"/>
    <cellStyle name="_FFF_Tax_form_1кв_3_АХР" xfId="555" xr:uid="{00000000-0005-0000-0000-00000F010000}"/>
    <cellStyle name="_FFF_Tax_form_1кв_3_ВКС Генерация - Тариф 2010-2011 - 16.09.10" xfId="556" xr:uid="{00000000-0005-0000-0000-000010010000}"/>
    <cellStyle name="_FFF_Tax_form_1кв_3_Гусь - Расчет цены газа на 2011" xfId="557" xr:uid="{00000000-0005-0000-0000-000011010000}"/>
    <cellStyle name="_FFF_Tax_form_1кв_3_Гусь - Расчет цены газа на 2011_Гусь - Тариф 2012" xfId="558" xr:uid="{00000000-0005-0000-0000-000012010000}"/>
    <cellStyle name="_FFF_Tax_form_1кв_3_Гусь - Расчет цены газа на 2011_Киржач (ТК)" xfId="559" xr:uid="{00000000-0005-0000-0000-000013010000}"/>
    <cellStyle name="_FFF_Tax_form_1кв_3_Г-Хр (ВОТЭК)" xfId="560" xr:uid="{00000000-0005-0000-0000-000014010000}"/>
    <cellStyle name="_FFF_Tax_form_1кв_3_ДЦТ_Ю-П_2012 г" xfId="561" xr:uid="{00000000-0005-0000-0000-000015010000}"/>
    <cellStyle name="_FFF_Tax_form_1кв_3_Калькуляция  Киржач, Кр.Октябрь - 12.10.10-2" xfId="562" xr:uid="{00000000-0005-0000-0000-000016010000}"/>
    <cellStyle name="_FFF_Tax_form_1кв_3_Киржач - Расчет цены газа на 2011" xfId="563" xr:uid="{00000000-0005-0000-0000-000017010000}"/>
    <cellStyle name="_FFF_Tax_form_1кв_3_Киржач - Расчет цены газа на 2011_Гусь - Тариф 2012" xfId="564" xr:uid="{00000000-0005-0000-0000-000018010000}"/>
    <cellStyle name="_FFF_Tax_form_1кв_3_Киржач - Расчет цены газа на 2011_Киржач (ТК)" xfId="565" xr:uid="{00000000-0005-0000-0000-000019010000}"/>
    <cellStyle name="_FFF_Tax_form_1кв_3_Киржач (ТК)" xfId="566" xr:uid="{00000000-0005-0000-0000-00001A010000}"/>
    <cellStyle name="_FFF_Tax_form_1кв_3_Киржач тариф 2011 - 08.04.10" xfId="567" xr:uid="{00000000-0005-0000-0000-00001B010000}"/>
    <cellStyle name="_FFF_Tax_form_1кв_3_Копия ДЦТ_Ю-П_2012 г 22 03 20111" xfId="568" xr:uid="{00000000-0005-0000-0000-00001C010000}"/>
    <cellStyle name="_FFF_Tax_form_1кв_3_Копия свод_тариф_2010_ИТОГОВЫЙ" xfId="569" xr:uid="{00000000-0005-0000-0000-00001D010000}"/>
    <cellStyle name="_FFF_Tax_form_1кв_3_Копия Смета шаблон (3)" xfId="570" xr:uid="{00000000-0005-0000-0000-00001E010000}"/>
    <cellStyle name="_FFF_Tax_form_1кв_3_свод_тариф_2010_новый" xfId="571" xr:uid="{00000000-0005-0000-0000-00001F010000}"/>
    <cellStyle name="_FFF_Tax_form_1кв_3_свод_тариф_2010_новый_Киржач (ТК)" xfId="572" xr:uid="{00000000-0005-0000-0000-000020010000}"/>
    <cellStyle name="_FFF_Tax_form_1кв_3_свод_тариф_2010_новый_Копия ДЦТ_Ю-П_2012 г 22 03 20111" xfId="573" xr:uid="{00000000-0005-0000-0000-000021010000}"/>
    <cellStyle name="_FFF_Tax_form_1кв_3_свод_тариф_2010_новый_Юр-П. (котелки) 2012" xfId="574" xr:uid="{00000000-0005-0000-0000-000022010000}"/>
    <cellStyle name="_FFF_Tax_form_1кв_3_Смета АУП ВОТЭК" xfId="575" xr:uid="{00000000-0005-0000-0000-000023010000}"/>
    <cellStyle name="_FFF_Tax_form_1кв_3_Смета АУП ВОТЭК_Гусь - Тариф 2012" xfId="576" xr:uid="{00000000-0005-0000-0000-000024010000}"/>
    <cellStyle name="_FFF_Tax_form_1кв_3_Смета АУП ВОТЭК_Киржач (ТК)" xfId="577" xr:uid="{00000000-0005-0000-0000-000025010000}"/>
    <cellStyle name="_FFF_Tax_form_1кв_3_ЮП_ПП-2012_20111006" xfId="578" xr:uid="{00000000-0005-0000-0000-000026010000}"/>
    <cellStyle name="_FFF_Tax_form_1кв_3_Юр-П. (котелки) 2012" xfId="579" xr:uid="{00000000-0005-0000-0000-000027010000}"/>
    <cellStyle name="_FFF_АХР" xfId="580" xr:uid="{00000000-0005-0000-0000-000028010000}"/>
    <cellStyle name="_FFF_БКЭ" xfId="20" xr:uid="{00000000-0005-0000-0000-000029010000}"/>
    <cellStyle name="_FFF_БКЭ 2" xfId="7134" xr:uid="{00000000-0005-0000-0000-00002A010000}"/>
    <cellStyle name="_FFF_БКЭ 3" xfId="7002" xr:uid="{00000000-0005-0000-0000-00002B010000}"/>
    <cellStyle name="_FFF_БКЭ_АХР" xfId="581" xr:uid="{00000000-0005-0000-0000-00002C010000}"/>
    <cellStyle name="_FFF_БКЭ_ВКС Генерация - Тариф 2010-2011 - 16.09.10" xfId="582" xr:uid="{00000000-0005-0000-0000-00002D010000}"/>
    <cellStyle name="_FFF_БКЭ_Гусь - Расчет цены газа на 2011" xfId="583" xr:uid="{00000000-0005-0000-0000-00002E010000}"/>
    <cellStyle name="_FFF_БКЭ_Гусь - Расчет цены газа на 2011_Гусь - Тариф 2012" xfId="584" xr:uid="{00000000-0005-0000-0000-00002F010000}"/>
    <cellStyle name="_FFF_БКЭ_Гусь - Расчет цены газа на 2011_Киржач (ТК)" xfId="585" xr:uid="{00000000-0005-0000-0000-000030010000}"/>
    <cellStyle name="_FFF_БКЭ_Г-Хр (ВОТЭК)" xfId="586" xr:uid="{00000000-0005-0000-0000-000031010000}"/>
    <cellStyle name="_FFF_БКЭ_ДЦТ_Ю-П_2012 г" xfId="587" xr:uid="{00000000-0005-0000-0000-000032010000}"/>
    <cellStyle name="_FFF_БКЭ_Калькуляция  Киржач, Кр.Октябрь - 12.10.10-2" xfId="588" xr:uid="{00000000-0005-0000-0000-000033010000}"/>
    <cellStyle name="_FFF_БКЭ_Киржач - Расчет цены газа на 2011" xfId="589" xr:uid="{00000000-0005-0000-0000-000034010000}"/>
    <cellStyle name="_FFF_БКЭ_Киржач - Расчет цены газа на 2011_Гусь - Тариф 2012" xfId="590" xr:uid="{00000000-0005-0000-0000-000035010000}"/>
    <cellStyle name="_FFF_БКЭ_Киржач - Расчет цены газа на 2011_Киржач (ТК)" xfId="591" xr:uid="{00000000-0005-0000-0000-000036010000}"/>
    <cellStyle name="_FFF_БКЭ_Киржач (ТК)" xfId="592" xr:uid="{00000000-0005-0000-0000-000037010000}"/>
    <cellStyle name="_FFF_БКЭ_Киржач тариф 2011 - 08.04.10" xfId="593" xr:uid="{00000000-0005-0000-0000-000038010000}"/>
    <cellStyle name="_FFF_БКЭ_Копия ДЦТ_Ю-П_2012 г 22 03 20111" xfId="594" xr:uid="{00000000-0005-0000-0000-000039010000}"/>
    <cellStyle name="_FFF_БКЭ_Копия свод_тариф_2010_ИТОГОВЫЙ" xfId="595" xr:uid="{00000000-0005-0000-0000-00003A010000}"/>
    <cellStyle name="_FFF_БКЭ_Копия Смета шаблон (3)" xfId="596" xr:uid="{00000000-0005-0000-0000-00003B010000}"/>
    <cellStyle name="_FFF_БКЭ_свод_тариф_2010_новый" xfId="597" xr:uid="{00000000-0005-0000-0000-00003C010000}"/>
    <cellStyle name="_FFF_БКЭ_свод_тариф_2010_новый_Киржач (ТК)" xfId="598" xr:uid="{00000000-0005-0000-0000-00003D010000}"/>
    <cellStyle name="_FFF_БКЭ_свод_тариф_2010_новый_Копия ДЦТ_Ю-П_2012 г 22 03 20111" xfId="599" xr:uid="{00000000-0005-0000-0000-00003E010000}"/>
    <cellStyle name="_FFF_БКЭ_свод_тариф_2010_новый_Юр-П. (котелки) 2012" xfId="600" xr:uid="{00000000-0005-0000-0000-00003F010000}"/>
    <cellStyle name="_FFF_БКЭ_Смета АУП ВОТЭК" xfId="601" xr:uid="{00000000-0005-0000-0000-000040010000}"/>
    <cellStyle name="_FFF_БКЭ_Смета АУП ВОТЭК_Гусь - Тариф 2012" xfId="602" xr:uid="{00000000-0005-0000-0000-000041010000}"/>
    <cellStyle name="_FFF_БКЭ_Смета АУП ВОТЭК_Киржач (ТК)" xfId="603" xr:uid="{00000000-0005-0000-0000-000042010000}"/>
    <cellStyle name="_FFF_БКЭ_ЮП_ПП-2012_20111006" xfId="604" xr:uid="{00000000-0005-0000-0000-000043010000}"/>
    <cellStyle name="_FFF_БКЭ_Юр-П. (котелки) 2012" xfId="605" xr:uid="{00000000-0005-0000-0000-000044010000}"/>
    <cellStyle name="_FFF_ВКС Генерация - Тариф 2010-2011 - 16.09.10" xfId="606" xr:uid="{00000000-0005-0000-0000-000045010000}"/>
    <cellStyle name="_FFF_Гусь - Расчет цены газа на 2011" xfId="607" xr:uid="{00000000-0005-0000-0000-000046010000}"/>
    <cellStyle name="_FFF_Гусь - Расчет цены газа на 2011_Гусь - Тариф 2012" xfId="608" xr:uid="{00000000-0005-0000-0000-000047010000}"/>
    <cellStyle name="_FFF_Гусь - Расчет цены газа на 2011_Киржач (ТК)" xfId="609" xr:uid="{00000000-0005-0000-0000-000048010000}"/>
    <cellStyle name="_FFF_Г-Хр (ВОТЭК)" xfId="610" xr:uid="{00000000-0005-0000-0000-000049010000}"/>
    <cellStyle name="_FFF_ДЦТ_Ю-П_2012 г" xfId="611" xr:uid="{00000000-0005-0000-0000-00004A010000}"/>
    <cellStyle name="_FFF_Калькуляция  Киржач, Кр.Октябрь - 12.10.10-2" xfId="612" xr:uid="{00000000-0005-0000-0000-00004B010000}"/>
    <cellStyle name="_FFF_Киржач - Расчет цены газа на 2011" xfId="613" xr:uid="{00000000-0005-0000-0000-00004C010000}"/>
    <cellStyle name="_FFF_Киржач - Расчет цены газа на 2011_Гусь - Тариф 2012" xfId="614" xr:uid="{00000000-0005-0000-0000-00004D010000}"/>
    <cellStyle name="_FFF_Киржач - Расчет цены газа на 2011_Киржач (ТК)" xfId="615" xr:uid="{00000000-0005-0000-0000-00004E010000}"/>
    <cellStyle name="_FFF_Киржач (ТК)" xfId="616" xr:uid="{00000000-0005-0000-0000-00004F010000}"/>
    <cellStyle name="_FFF_Киржач тариф 2011 - 08.04.10" xfId="617" xr:uid="{00000000-0005-0000-0000-000050010000}"/>
    <cellStyle name="_FFF_Копия ДЦТ_Ю-П_2012 г 22 03 20111" xfId="618" xr:uid="{00000000-0005-0000-0000-000051010000}"/>
    <cellStyle name="_FFF_Копия свод_тариф_2010_ИТОГОВЫЙ" xfId="619" xr:uid="{00000000-0005-0000-0000-000052010000}"/>
    <cellStyle name="_FFF_Копия Смета шаблон (3)" xfId="620" xr:uid="{00000000-0005-0000-0000-000053010000}"/>
    <cellStyle name="_FFF_свод_тариф_2010_новый" xfId="621" xr:uid="{00000000-0005-0000-0000-000054010000}"/>
    <cellStyle name="_FFF_свод_тариф_2010_новый_Киржач (ТК)" xfId="622" xr:uid="{00000000-0005-0000-0000-000055010000}"/>
    <cellStyle name="_FFF_свод_тариф_2010_новый_Копия ДЦТ_Ю-П_2012 г 22 03 20111" xfId="623" xr:uid="{00000000-0005-0000-0000-000056010000}"/>
    <cellStyle name="_FFF_свод_тариф_2010_новый_Юр-П. (котелки) 2012" xfId="624" xr:uid="{00000000-0005-0000-0000-000057010000}"/>
    <cellStyle name="_FFF_Смета АУП ВОТЭК" xfId="625" xr:uid="{00000000-0005-0000-0000-000058010000}"/>
    <cellStyle name="_FFF_Смета АУП ВОТЭК_Гусь - Тариф 2012" xfId="626" xr:uid="{00000000-0005-0000-0000-000059010000}"/>
    <cellStyle name="_FFF_Смета АУП ВОТЭК_Киржач (ТК)" xfId="627" xr:uid="{00000000-0005-0000-0000-00005A010000}"/>
    <cellStyle name="_FFF_ЮП_ПП-2012_20111006" xfId="628" xr:uid="{00000000-0005-0000-0000-00005B010000}"/>
    <cellStyle name="_FFF_Юр-П. (котелки) 2012" xfId="629" xr:uid="{00000000-0005-0000-0000-00005C010000}"/>
    <cellStyle name="_Final_Book_010301" xfId="21" xr:uid="{00000000-0005-0000-0000-00005D010000}"/>
    <cellStyle name="_Final_Book_010301 2" xfId="7135" xr:uid="{00000000-0005-0000-0000-00005E010000}"/>
    <cellStyle name="_Final_Book_010301 3" xfId="7003" xr:uid="{00000000-0005-0000-0000-00005F010000}"/>
    <cellStyle name="_Final_Book_010301_New Form10_2" xfId="22" xr:uid="{00000000-0005-0000-0000-000060010000}"/>
    <cellStyle name="_Final_Book_010301_New Form10_2 2" xfId="7136" xr:uid="{00000000-0005-0000-0000-000061010000}"/>
    <cellStyle name="_Final_Book_010301_New Form10_2 3" xfId="7004" xr:uid="{00000000-0005-0000-0000-000062010000}"/>
    <cellStyle name="_Final_Book_010301_New Form10_2_АХР" xfId="630" xr:uid="{00000000-0005-0000-0000-000063010000}"/>
    <cellStyle name="_Final_Book_010301_New Form10_2_ВКС Генерация - Тариф 2010-2011 - 16.09.10" xfId="631" xr:uid="{00000000-0005-0000-0000-000064010000}"/>
    <cellStyle name="_Final_Book_010301_New Form10_2_Гусь - Расчет цены газа на 2011" xfId="632" xr:uid="{00000000-0005-0000-0000-000065010000}"/>
    <cellStyle name="_Final_Book_010301_New Form10_2_Гусь - Расчет цены газа на 2011_Гусь - Тариф 2012" xfId="633" xr:uid="{00000000-0005-0000-0000-000066010000}"/>
    <cellStyle name="_Final_Book_010301_New Form10_2_Гусь - Расчет цены газа на 2011_Киржач (ТК)" xfId="634" xr:uid="{00000000-0005-0000-0000-000067010000}"/>
    <cellStyle name="_Final_Book_010301_New Form10_2_Г-Хр (ВОТЭК)" xfId="635" xr:uid="{00000000-0005-0000-0000-000068010000}"/>
    <cellStyle name="_Final_Book_010301_New Form10_2_ДЦТ_Ю-П_2012 г" xfId="636" xr:uid="{00000000-0005-0000-0000-000069010000}"/>
    <cellStyle name="_Final_Book_010301_New Form10_2_Калькуляция  Киржач, Кр.Октябрь - 12.10.10-2" xfId="637" xr:uid="{00000000-0005-0000-0000-00006A010000}"/>
    <cellStyle name="_Final_Book_010301_New Form10_2_Киржач - Расчет цены газа на 2011" xfId="638" xr:uid="{00000000-0005-0000-0000-00006B010000}"/>
    <cellStyle name="_Final_Book_010301_New Form10_2_Киржач - Расчет цены газа на 2011_Гусь - Тариф 2012" xfId="639" xr:uid="{00000000-0005-0000-0000-00006C010000}"/>
    <cellStyle name="_Final_Book_010301_New Form10_2_Киржач - Расчет цены газа на 2011_Киржач (ТК)" xfId="640" xr:uid="{00000000-0005-0000-0000-00006D010000}"/>
    <cellStyle name="_Final_Book_010301_New Form10_2_Киржач (ТК)" xfId="641" xr:uid="{00000000-0005-0000-0000-00006E010000}"/>
    <cellStyle name="_Final_Book_010301_New Form10_2_Киржач тариф 2011 - 08.04.10" xfId="642" xr:uid="{00000000-0005-0000-0000-00006F010000}"/>
    <cellStyle name="_Final_Book_010301_New Form10_2_Копия ДЦТ_Ю-П_2012 г 22 03 20111" xfId="643" xr:uid="{00000000-0005-0000-0000-000070010000}"/>
    <cellStyle name="_Final_Book_010301_New Form10_2_Копия свод_тариф_2010_ИТОГОВЫЙ" xfId="644" xr:uid="{00000000-0005-0000-0000-000071010000}"/>
    <cellStyle name="_Final_Book_010301_New Form10_2_Копия Смета шаблон (3)" xfId="645" xr:uid="{00000000-0005-0000-0000-000072010000}"/>
    <cellStyle name="_Final_Book_010301_New Form10_2_свод_тариф_2010_новый" xfId="646" xr:uid="{00000000-0005-0000-0000-000073010000}"/>
    <cellStyle name="_Final_Book_010301_New Form10_2_свод_тариф_2010_новый_Киржач (ТК)" xfId="647" xr:uid="{00000000-0005-0000-0000-000074010000}"/>
    <cellStyle name="_Final_Book_010301_New Form10_2_свод_тариф_2010_новый_Копия ДЦТ_Ю-П_2012 г 22 03 20111" xfId="648" xr:uid="{00000000-0005-0000-0000-000075010000}"/>
    <cellStyle name="_Final_Book_010301_New Form10_2_свод_тариф_2010_новый_Юр-П. (котелки) 2012" xfId="649" xr:uid="{00000000-0005-0000-0000-000076010000}"/>
    <cellStyle name="_Final_Book_010301_New Form10_2_Смета АУП ВОТЭК" xfId="650" xr:uid="{00000000-0005-0000-0000-000077010000}"/>
    <cellStyle name="_Final_Book_010301_New Form10_2_Смета АУП ВОТЭК_Гусь - Тариф 2012" xfId="651" xr:uid="{00000000-0005-0000-0000-000078010000}"/>
    <cellStyle name="_Final_Book_010301_New Form10_2_Смета АУП ВОТЭК_Киржач (ТК)" xfId="652" xr:uid="{00000000-0005-0000-0000-000079010000}"/>
    <cellStyle name="_Final_Book_010301_New Form10_2_ЮП_ПП-2012_20111006" xfId="653" xr:uid="{00000000-0005-0000-0000-00007A010000}"/>
    <cellStyle name="_Final_Book_010301_New Form10_2_Юр-П. (котелки) 2012" xfId="654" xr:uid="{00000000-0005-0000-0000-00007B010000}"/>
    <cellStyle name="_Final_Book_010301_Nsi" xfId="23" xr:uid="{00000000-0005-0000-0000-00007C010000}"/>
    <cellStyle name="_Final_Book_010301_Nsi 2" xfId="7137" xr:uid="{00000000-0005-0000-0000-00007D010000}"/>
    <cellStyle name="_Final_Book_010301_Nsi 3" xfId="7005" xr:uid="{00000000-0005-0000-0000-00007E010000}"/>
    <cellStyle name="_Final_Book_010301_Nsi_1" xfId="24" xr:uid="{00000000-0005-0000-0000-00007F010000}"/>
    <cellStyle name="_Final_Book_010301_Nsi_1 2" xfId="7138" xr:uid="{00000000-0005-0000-0000-000080010000}"/>
    <cellStyle name="_Final_Book_010301_Nsi_1 3" xfId="7006" xr:uid="{00000000-0005-0000-0000-000081010000}"/>
    <cellStyle name="_Final_Book_010301_Nsi_1_АХР" xfId="655" xr:uid="{00000000-0005-0000-0000-000082010000}"/>
    <cellStyle name="_Final_Book_010301_Nsi_1_ВКС Генерация - Тариф 2010-2011 - 16.09.10" xfId="656" xr:uid="{00000000-0005-0000-0000-000083010000}"/>
    <cellStyle name="_Final_Book_010301_Nsi_1_Гусь - Расчет цены газа на 2011" xfId="657" xr:uid="{00000000-0005-0000-0000-000084010000}"/>
    <cellStyle name="_Final_Book_010301_Nsi_1_Гусь - Расчет цены газа на 2011_Гусь - Тариф 2012" xfId="658" xr:uid="{00000000-0005-0000-0000-000085010000}"/>
    <cellStyle name="_Final_Book_010301_Nsi_1_Гусь - Расчет цены газа на 2011_Киржач (ТК)" xfId="659" xr:uid="{00000000-0005-0000-0000-000086010000}"/>
    <cellStyle name="_Final_Book_010301_Nsi_1_Г-Хр (ВОТЭК)" xfId="660" xr:uid="{00000000-0005-0000-0000-000087010000}"/>
    <cellStyle name="_Final_Book_010301_Nsi_1_ДЦТ_Ю-П_2012 г" xfId="661" xr:uid="{00000000-0005-0000-0000-000088010000}"/>
    <cellStyle name="_Final_Book_010301_Nsi_1_Калькуляция  Киржач, Кр.Октябрь - 12.10.10-2" xfId="662" xr:uid="{00000000-0005-0000-0000-000089010000}"/>
    <cellStyle name="_Final_Book_010301_Nsi_1_Киржач - Расчет цены газа на 2011" xfId="663" xr:uid="{00000000-0005-0000-0000-00008A010000}"/>
    <cellStyle name="_Final_Book_010301_Nsi_1_Киржач - Расчет цены газа на 2011_Гусь - Тариф 2012" xfId="664" xr:uid="{00000000-0005-0000-0000-00008B010000}"/>
    <cellStyle name="_Final_Book_010301_Nsi_1_Киржач - Расчет цены газа на 2011_Киржач (ТК)" xfId="665" xr:uid="{00000000-0005-0000-0000-00008C010000}"/>
    <cellStyle name="_Final_Book_010301_Nsi_1_Киржач (ТК)" xfId="666" xr:uid="{00000000-0005-0000-0000-00008D010000}"/>
    <cellStyle name="_Final_Book_010301_Nsi_1_Киржач тариф 2011 - 08.04.10" xfId="667" xr:uid="{00000000-0005-0000-0000-00008E010000}"/>
    <cellStyle name="_Final_Book_010301_Nsi_1_Копия ДЦТ_Ю-П_2012 г 22 03 20111" xfId="668" xr:uid="{00000000-0005-0000-0000-00008F010000}"/>
    <cellStyle name="_Final_Book_010301_Nsi_1_Копия свод_тариф_2010_ИТОГОВЫЙ" xfId="669" xr:uid="{00000000-0005-0000-0000-000090010000}"/>
    <cellStyle name="_Final_Book_010301_Nsi_1_Копия Смета шаблон (3)" xfId="670" xr:uid="{00000000-0005-0000-0000-000091010000}"/>
    <cellStyle name="_Final_Book_010301_Nsi_1_свод_тариф_2010_новый" xfId="671" xr:uid="{00000000-0005-0000-0000-000092010000}"/>
    <cellStyle name="_Final_Book_010301_Nsi_1_свод_тариф_2010_новый_Киржач (ТК)" xfId="672" xr:uid="{00000000-0005-0000-0000-000093010000}"/>
    <cellStyle name="_Final_Book_010301_Nsi_1_свод_тариф_2010_новый_Копия ДЦТ_Ю-П_2012 г 22 03 20111" xfId="673" xr:uid="{00000000-0005-0000-0000-000094010000}"/>
    <cellStyle name="_Final_Book_010301_Nsi_1_свод_тариф_2010_новый_Юр-П. (котелки) 2012" xfId="674" xr:uid="{00000000-0005-0000-0000-000095010000}"/>
    <cellStyle name="_Final_Book_010301_Nsi_1_Смета АУП ВОТЭК" xfId="675" xr:uid="{00000000-0005-0000-0000-000096010000}"/>
    <cellStyle name="_Final_Book_010301_Nsi_1_Смета АУП ВОТЭК_Гусь - Тариф 2012" xfId="676" xr:uid="{00000000-0005-0000-0000-000097010000}"/>
    <cellStyle name="_Final_Book_010301_Nsi_1_Смета АУП ВОТЭК_Киржач (ТК)" xfId="677" xr:uid="{00000000-0005-0000-0000-000098010000}"/>
    <cellStyle name="_Final_Book_010301_Nsi_1_ЮП_ПП-2012_20111006" xfId="678" xr:uid="{00000000-0005-0000-0000-000099010000}"/>
    <cellStyle name="_Final_Book_010301_Nsi_1_Юр-П. (котелки) 2012" xfId="679" xr:uid="{00000000-0005-0000-0000-00009A010000}"/>
    <cellStyle name="_Final_Book_010301_Nsi_139" xfId="25" xr:uid="{00000000-0005-0000-0000-00009B010000}"/>
    <cellStyle name="_Final_Book_010301_Nsi_139 2" xfId="7139" xr:uid="{00000000-0005-0000-0000-00009C010000}"/>
    <cellStyle name="_Final_Book_010301_Nsi_139 3" xfId="7007" xr:uid="{00000000-0005-0000-0000-00009D010000}"/>
    <cellStyle name="_Final_Book_010301_Nsi_139_АХР" xfId="680" xr:uid="{00000000-0005-0000-0000-00009E010000}"/>
    <cellStyle name="_Final_Book_010301_Nsi_139_ВКС Генерация - Тариф 2010-2011 - 16.09.10" xfId="681" xr:uid="{00000000-0005-0000-0000-00009F010000}"/>
    <cellStyle name="_Final_Book_010301_Nsi_139_Гусь - Расчет цены газа на 2011" xfId="682" xr:uid="{00000000-0005-0000-0000-0000A0010000}"/>
    <cellStyle name="_Final_Book_010301_Nsi_139_Гусь - Расчет цены газа на 2011_Гусь - Тариф 2012" xfId="683" xr:uid="{00000000-0005-0000-0000-0000A1010000}"/>
    <cellStyle name="_Final_Book_010301_Nsi_139_Гусь - Расчет цены газа на 2011_Киржач (ТК)" xfId="684" xr:uid="{00000000-0005-0000-0000-0000A2010000}"/>
    <cellStyle name="_Final_Book_010301_Nsi_139_Г-Хр (ВОТЭК)" xfId="685" xr:uid="{00000000-0005-0000-0000-0000A3010000}"/>
    <cellStyle name="_Final_Book_010301_Nsi_139_ДЦТ_Ю-П_2012 г" xfId="686" xr:uid="{00000000-0005-0000-0000-0000A4010000}"/>
    <cellStyle name="_Final_Book_010301_Nsi_139_Калькуляция  Киржач, Кр.Октябрь - 12.10.10-2" xfId="687" xr:uid="{00000000-0005-0000-0000-0000A5010000}"/>
    <cellStyle name="_Final_Book_010301_Nsi_139_Киржач - Расчет цены газа на 2011" xfId="688" xr:uid="{00000000-0005-0000-0000-0000A6010000}"/>
    <cellStyle name="_Final_Book_010301_Nsi_139_Киржач - Расчет цены газа на 2011_Гусь - Тариф 2012" xfId="689" xr:uid="{00000000-0005-0000-0000-0000A7010000}"/>
    <cellStyle name="_Final_Book_010301_Nsi_139_Киржач - Расчет цены газа на 2011_Киржач (ТК)" xfId="690" xr:uid="{00000000-0005-0000-0000-0000A8010000}"/>
    <cellStyle name="_Final_Book_010301_Nsi_139_Киржач (ТК)" xfId="691" xr:uid="{00000000-0005-0000-0000-0000A9010000}"/>
    <cellStyle name="_Final_Book_010301_Nsi_139_Киржач тариф 2011 - 08.04.10" xfId="692" xr:uid="{00000000-0005-0000-0000-0000AA010000}"/>
    <cellStyle name="_Final_Book_010301_Nsi_139_Копия ДЦТ_Ю-П_2012 г 22 03 20111" xfId="693" xr:uid="{00000000-0005-0000-0000-0000AB010000}"/>
    <cellStyle name="_Final_Book_010301_Nsi_139_Копия свод_тариф_2010_ИТОГОВЫЙ" xfId="694" xr:uid="{00000000-0005-0000-0000-0000AC010000}"/>
    <cellStyle name="_Final_Book_010301_Nsi_139_Копия Смета шаблон (3)" xfId="695" xr:uid="{00000000-0005-0000-0000-0000AD010000}"/>
    <cellStyle name="_Final_Book_010301_Nsi_139_свод_тариф_2010_новый" xfId="696" xr:uid="{00000000-0005-0000-0000-0000AE010000}"/>
    <cellStyle name="_Final_Book_010301_Nsi_139_свод_тариф_2010_новый_Киржач (ТК)" xfId="697" xr:uid="{00000000-0005-0000-0000-0000AF010000}"/>
    <cellStyle name="_Final_Book_010301_Nsi_139_свод_тариф_2010_новый_Копия ДЦТ_Ю-П_2012 г 22 03 20111" xfId="698" xr:uid="{00000000-0005-0000-0000-0000B0010000}"/>
    <cellStyle name="_Final_Book_010301_Nsi_139_свод_тариф_2010_новый_Юр-П. (котелки) 2012" xfId="699" xr:uid="{00000000-0005-0000-0000-0000B1010000}"/>
    <cellStyle name="_Final_Book_010301_Nsi_139_Смета АУП ВОТЭК" xfId="700" xr:uid="{00000000-0005-0000-0000-0000B2010000}"/>
    <cellStyle name="_Final_Book_010301_Nsi_139_Смета АУП ВОТЭК_Гусь - Тариф 2012" xfId="701" xr:uid="{00000000-0005-0000-0000-0000B3010000}"/>
    <cellStyle name="_Final_Book_010301_Nsi_139_Смета АУП ВОТЭК_Киржач (ТК)" xfId="702" xr:uid="{00000000-0005-0000-0000-0000B4010000}"/>
    <cellStyle name="_Final_Book_010301_Nsi_139_ЮП_ПП-2012_20111006" xfId="703" xr:uid="{00000000-0005-0000-0000-0000B5010000}"/>
    <cellStyle name="_Final_Book_010301_Nsi_139_Юр-П. (котелки) 2012" xfId="704" xr:uid="{00000000-0005-0000-0000-0000B6010000}"/>
    <cellStyle name="_Final_Book_010301_Nsi_140" xfId="26" xr:uid="{00000000-0005-0000-0000-0000B7010000}"/>
    <cellStyle name="_Final_Book_010301_Nsi_140 2" xfId="7140" xr:uid="{00000000-0005-0000-0000-0000B8010000}"/>
    <cellStyle name="_Final_Book_010301_Nsi_140 3" xfId="7008" xr:uid="{00000000-0005-0000-0000-0000B9010000}"/>
    <cellStyle name="_Final_Book_010301_Nsi_140(Зах)" xfId="27" xr:uid="{00000000-0005-0000-0000-0000BA010000}"/>
    <cellStyle name="_Final_Book_010301_Nsi_140(Зах) 2" xfId="7141" xr:uid="{00000000-0005-0000-0000-0000BB010000}"/>
    <cellStyle name="_Final_Book_010301_Nsi_140(Зах) 3" xfId="7009" xr:uid="{00000000-0005-0000-0000-0000BC010000}"/>
    <cellStyle name="_Final_Book_010301_Nsi_140(Зах)_АХР" xfId="705" xr:uid="{00000000-0005-0000-0000-0000BD010000}"/>
    <cellStyle name="_Final_Book_010301_Nsi_140(Зах)_ВКС Генерация - Тариф 2010-2011 - 16.09.10" xfId="706" xr:uid="{00000000-0005-0000-0000-0000BE010000}"/>
    <cellStyle name="_Final_Book_010301_Nsi_140(Зах)_Гусь - Расчет цены газа на 2011" xfId="707" xr:uid="{00000000-0005-0000-0000-0000BF010000}"/>
    <cellStyle name="_Final_Book_010301_Nsi_140(Зах)_Гусь - Расчет цены газа на 2011_Гусь - Тариф 2012" xfId="708" xr:uid="{00000000-0005-0000-0000-0000C0010000}"/>
    <cellStyle name="_Final_Book_010301_Nsi_140(Зах)_Гусь - Расчет цены газа на 2011_Киржач (ТК)" xfId="709" xr:uid="{00000000-0005-0000-0000-0000C1010000}"/>
    <cellStyle name="_Final_Book_010301_Nsi_140(Зах)_Г-Хр (ВОТЭК)" xfId="710" xr:uid="{00000000-0005-0000-0000-0000C2010000}"/>
    <cellStyle name="_Final_Book_010301_Nsi_140(Зах)_ДЦТ_Ю-П_2012 г" xfId="711" xr:uid="{00000000-0005-0000-0000-0000C3010000}"/>
    <cellStyle name="_Final_Book_010301_Nsi_140(Зах)_Калькуляция  Киржач, Кр.Октябрь - 12.10.10-2" xfId="712" xr:uid="{00000000-0005-0000-0000-0000C4010000}"/>
    <cellStyle name="_Final_Book_010301_Nsi_140(Зах)_Киржач - Расчет цены газа на 2011" xfId="713" xr:uid="{00000000-0005-0000-0000-0000C5010000}"/>
    <cellStyle name="_Final_Book_010301_Nsi_140(Зах)_Киржач - Расчет цены газа на 2011_Гусь - Тариф 2012" xfId="714" xr:uid="{00000000-0005-0000-0000-0000C6010000}"/>
    <cellStyle name="_Final_Book_010301_Nsi_140(Зах)_Киржач - Расчет цены газа на 2011_Киржач (ТК)" xfId="715" xr:uid="{00000000-0005-0000-0000-0000C7010000}"/>
    <cellStyle name="_Final_Book_010301_Nsi_140(Зах)_Киржач (ТК)" xfId="716" xr:uid="{00000000-0005-0000-0000-0000C8010000}"/>
    <cellStyle name="_Final_Book_010301_Nsi_140(Зах)_Киржач тариф 2011 - 08.04.10" xfId="717" xr:uid="{00000000-0005-0000-0000-0000C9010000}"/>
    <cellStyle name="_Final_Book_010301_Nsi_140(Зах)_Копия ДЦТ_Ю-П_2012 г 22 03 20111" xfId="718" xr:uid="{00000000-0005-0000-0000-0000CA010000}"/>
    <cellStyle name="_Final_Book_010301_Nsi_140(Зах)_Копия свод_тариф_2010_ИТОГОВЫЙ" xfId="719" xr:uid="{00000000-0005-0000-0000-0000CB010000}"/>
    <cellStyle name="_Final_Book_010301_Nsi_140(Зах)_Копия Смета шаблон (3)" xfId="720" xr:uid="{00000000-0005-0000-0000-0000CC010000}"/>
    <cellStyle name="_Final_Book_010301_Nsi_140(Зах)_свод_тариф_2010_новый" xfId="721" xr:uid="{00000000-0005-0000-0000-0000CD010000}"/>
    <cellStyle name="_Final_Book_010301_Nsi_140(Зах)_свод_тариф_2010_новый_Киржач (ТК)" xfId="722" xr:uid="{00000000-0005-0000-0000-0000CE010000}"/>
    <cellStyle name="_Final_Book_010301_Nsi_140(Зах)_свод_тариф_2010_новый_Копия ДЦТ_Ю-П_2012 г 22 03 20111" xfId="723" xr:uid="{00000000-0005-0000-0000-0000CF010000}"/>
    <cellStyle name="_Final_Book_010301_Nsi_140(Зах)_свод_тариф_2010_новый_Юр-П. (котелки) 2012" xfId="724" xr:uid="{00000000-0005-0000-0000-0000D0010000}"/>
    <cellStyle name="_Final_Book_010301_Nsi_140(Зах)_Смета АУП ВОТЭК" xfId="725" xr:uid="{00000000-0005-0000-0000-0000D1010000}"/>
    <cellStyle name="_Final_Book_010301_Nsi_140(Зах)_Смета АУП ВОТЭК_Гусь - Тариф 2012" xfId="726" xr:uid="{00000000-0005-0000-0000-0000D2010000}"/>
    <cellStyle name="_Final_Book_010301_Nsi_140(Зах)_Смета АУП ВОТЭК_Киржач (ТК)" xfId="727" xr:uid="{00000000-0005-0000-0000-0000D3010000}"/>
    <cellStyle name="_Final_Book_010301_Nsi_140(Зах)_ЮП_ПП-2012_20111006" xfId="728" xr:uid="{00000000-0005-0000-0000-0000D4010000}"/>
    <cellStyle name="_Final_Book_010301_Nsi_140(Зах)_Юр-П. (котелки) 2012" xfId="729" xr:uid="{00000000-0005-0000-0000-0000D5010000}"/>
    <cellStyle name="_Final_Book_010301_Nsi_140_mod" xfId="28" xr:uid="{00000000-0005-0000-0000-0000D6010000}"/>
    <cellStyle name="_Final_Book_010301_Nsi_140_mod 2" xfId="7142" xr:uid="{00000000-0005-0000-0000-0000D7010000}"/>
    <cellStyle name="_Final_Book_010301_Nsi_140_mod 3" xfId="7010" xr:uid="{00000000-0005-0000-0000-0000D8010000}"/>
    <cellStyle name="_Final_Book_010301_Nsi_140_mod_АХР" xfId="730" xr:uid="{00000000-0005-0000-0000-0000D9010000}"/>
    <cellStyle name="_Final_Book_010301_Nsi_140_mod_ВКС Генерация - Тариф 2010-2011 - 16.09.10" xfId="731" xr:uid="{00000000-0005-0000-0000-0000DA010000}"/>
    <cellStyle name="_Final_Book_010301_Nsi_140_mod_Гусь - Расчет цены газа на 2011" xfId="732" xr:uid="{00000000-0005-0000-0000-0000DB010000}"/>
    <cellStyle name="_Final_Book_010301_Nsi_140_mod_Гусь - Расчет цены газа на 2011_Гусь - Тариф 2012" xfId="733" xr:uid="{00000000-0005-0000-0000-0000DC010000}"/>
    <cellStyle name="_Final_Book_010301_Nsi_140_mod_Гусь - Расчет цены газа на 2011_Киржач (ТК)" xfId="734" xr:uid="{00000000-0005-0000-0000-0000DD010000}"/>
    <cellStyle name="_Final_Book_010301_Nsi_140_mod_Г-Хр (ВОТЭК)" xfId="735" xr:uid="{00000000-0005-0000-0000-0000DE010000}"/>
    <cellStyle name="_Final_Book_010301_Nsi_140_mod_ДЦТ_Ю-П_2012 г" xfId="736" xr:uid="{00000000-0005-0000-0000-0000DF010000}"/>
    <cellStyle name="_Final_Book_010301_Nsi_140_mod_Калькуляция  Киржач, Кр.Октябрь - 12.10.10-2" xfId="737" xr:uid="{00000000-0005-0000-0000-0000E0010000}"/>
    <cellStyle name="_Final_Book_010301_Nsi_140_mod_Киржач - Расчет цены газа на 2011" xfId="738" xr:uid="{00000000-0005-0000-0000-0000E1010000}"/>
    <cellStyle name="_Final_Book_010301_Nsi_140_mod_Киржач - Расчет цены газа на 2011_Гусь - Тариф 2012" xfId="739" xr:uid="{00000000-0005-0000-0000-0000E2010000}"/>
    <cellStyle name="_Final_Book_010301_Nsi_140_mod_Киржач - Расчет цены газа на 2011_Киржач (ТК)" xfId="740" xr:uid="{00000000-0005-0000-0000-0000E3010000}"/>
    <cellStyle name="_Final_Book_010301_Nsi_140_mod_Киржач (ТК)" xfId="741" xr:uid="{00000000-0005-0000-0000-0000E4010000}"/>
    <cellStyle name="_Final_Book_010301_Nsi_140_mod_Киржач тариф 2011 - 08.04.10" xfId="742" xr:uid="{00000000-0005-0000-0000-0000E5010000}"/>
    <cellStyle name="_Final_Book_010301_Nsi_140_mod_Копия ДЦТ_Ю-П_2012 г 22 03 20111" xfId="743" xr:uid="{00000000-0005-0000-0000-0000E6010000}"/>
    <cellStyle name="_Final_Book_010301_Nsi_140_mod_Копия свод_тариф_2010_ИТОГОВЫЙ" xfId="744" xr:uid="{00000000-0005-0000-0000-0000E7010000}"/>
    <cellStyle name="_Final_Book_010301_Nsi_140_mod_Копия Смета шаблон (3)" xfId="745" xr:uid="{00000000-0005-0000-0000-0000E8010000}"/>
    <cellStyle name="_Final_Book_010301_Nsi_140_mod_свод_тариф_2010_новый" xfId="746" xr:uid="{00000000-0005-0000-0000-0000E9010000}"/>
    <cellStyle name="_Final_Book_010301_Nsi_140_mod_свод_тариф_2010_новый_Киржач (ТК)" xfId="747" xr:uid="{00000000-0005-0000-0000-0000EA010000}"/>
    <cellStyle name="_Final_Book_010301_Nsi_140_mod_свод_тариф_2010_новый_Копия ДЦТ_Ю-П_2012 г 22 03 20111" xfId="748" xr:uid="{00000000-0005-0000-0000-0000EB010000}"/>
    <cellStyle name="_Final_Book_010301_Nsi_140_mod_свод_тариф_2010_новый_Юр-П. (котелки) 2012" xfId="749" xr:uid="{00000000-0005-0000-0000-0000EC010000}"/>
    <cellStyle name="_Final_Book_010301_Nsi_140_mod_Смета АУП ВОТЭК" xfId="750" xr:uid="{00000000-0005-0000-0000-0000ED010000}"/>
    <cellStyle name="_Final_Book_010301_Nsi_140_mod_Смета АУП ВОТЭК_Гусь - Тариф 2012" xfId="751" xr:uid="{00000000-0005-0000-0000-0000EE010000}"/>
    <cellStyle name="_Final_Book_010301_Nsi_140_mod_Смета АУП ВОТЭК_Киржач (ТК)" xfId="752" xr:uid="{00000000-0005-0000-0000-0000EF010000}"/>
    <cellStyle name="_Final_Book_010301_Nsi_140_mod_ЮП_ПП-2012_20111006" xfId="753" xr:uid="{00000000-0005-0000-0000-0000F0010000}"/>
    <cellStyle name="_Final_Book_010301_Nsi_140_mod_Юр-П. (котелки) 2012" xfId="754" xr:uid="{00000000-0005-0000-0000-0000F1010000}"/>
    <cellStyle name="_Final_Book_010301_Nsi_140_АХР" xfId="755" xr:uid="{00000000-0005-0000-0000-0000F2010000}"/>
    <cellStyle name="_Final_Book_010301_Nsi_140_ВКС Генерация - Тариф 2010-2011 - 16.09.10" xfId="756" xr:uid="{00000000-0005-0000-0000-0000F3010000}"/>
    <cellStyle name="_Final_Book_010301_Nsi_140_Гусь - Расчет цены газа на 2011" xfId="757" xr:uid="{00000000-0005-0000-0000-0000F4010000}"/>
    <cellStyle name="_Final_Book_010301_Nsi_140_Гусь - Расчет цены газа на 2011_Гусь - Тариф 2012" xfId="758" xr:uid="{00000000-0005-0000-0000-0000F5010000}"/>
    <cellStyle name="_Final_Book_010301_Nsi_140_Гусь - Расчет цены газа на 2011_Киржач (ТК)" xfId="759" xr:uid="{00000000-0005-0000-0000-0000F6010000}"/>
    <cellStyle name="_Final_Book_010301_Nsi_140_Г-Хр (ВОТЭК)" xfId="760" xr:uid="{00000000-0005-0000-0000-0000F7010000}"/>
    <cellStyle name="_Final_Book_010301_Nsi_140_ДЦТ_Ю-П_2012 г" xfId="761" xr:uid="{00000000-0005-0000-0000-0000F8010000}"/>
    <cellStyle name="_Final_Book_010301_Nsi_140_Калькуляция  Киржач, Кр.Октябрь - 12.10.10-2" xfId="762" xr:uid="{00000000-0005-0000-0000-0000F9010000}"/>
    <cellStyle name="_Final_Book_010301_Nsi_140_Киржач - Расчет цены газа на 2011" xfId="763" xr:uid="{00000000-0005-0000-0000-0000FA010000}"/>
    <cellStyle name="_Final_Book_010301_Nsi_140_Киржач - Расчет цены газа на 2011_Гусь - Тариф 2012" xfId="764" xr:uid="{00000000-0005-0000-0000-0000FB010000}"/>
    <cellStyle name="_Final_Book_010301_Nsi_140_Киржач - Расчет цены газа на 2011_Киржач (ТК)" xfId="765" xr:uid="{00000000-0005-0000-0000-0000FC010000}"/>
    <cellStyle name="_Final_Book_010301_Nsi_140_Киржач (ТК)" xfId="766" xr:uid="{00000000-0005-0000-0000-0000FD010000}"/>
    <cellStyle name="_Final_Book_010301_Nsi_140_Киржач тариф 2011 - 08.04.10" xfId="767" xr:uid="{00000000-0005-0000-0000-0000FE010000}"/>
    <cellStyle name="_Final_Book_010301_Nsi_140_Копия ДЦТ_Ю-П_2012 г 22 03 20111" xfId="768" xr:uid="{00000000-0005-0000-0000-0000FF010000}"/>
    <cellStyle name="_Final_Book_010301_Nsi_140_Копия свод_тариф_2010_ИТОГОВЫЙ" xfId="769" xr:uid="{00000000-0005-0000-0000-000000020000}"/>
    <cellStyle name="_Final_Book_010301_Nsi_140_Копия Смета шаблон (3)" xfId="770" xr:uid="{00000000-0005-0000-0000-000001020000}"/>
    <cellStyle name="_Final_Book_010301_Nsi_140_свод_тариф_2010_новый" xfId="771" xr:uid="{00000000-0005-0000-0000-000002020000}"/>
    <cellStyle name="_Final_Book_010301_Nsi_140_свод_тариф_2010_новый_Киржач (ТК)" xfId="772" xr:uid="{00000000-0005-0000-0000-000003020000}"/>
    <cellStyle name="_Final_Book_010301_Nsi_140_свод_тариф_2010_новый_Копия ДЦТ_Ю-П_2012 г 22 03 20111" xfId="773" xr:uid="{00000000-0005-0000-0000-000004020000}"/>
    <cellStyle name="_Final_Book_010301_Nsi_140_свод_тариф_2010_новый_Юр-П. (котелки) 2012" xfId="774" xr:uid="{00000000-0005-0000-0000-000005020000}"/>
    <cellStyle name="_Final_Book_010301_Nsi_140_Смета АУП ВОТЭК" xfId="775" xr:uid="{00000000-0005-0000-0000-000006020000}"/>
    <cellStyle name="_Final_Book_010301_Nsi_140_Смета АУП ВОТЭК_Гусь - Тариф 2012" xfId="776" xr:uid="{00000000-0005-0000-0000-000007020000}"/>
    <cellStyle name="_Final_Book_010301_Nsi_140_Смета АУП ВОТЭК_Киржач (ТК)" xfId="777" xr:uid="{00000000-0005-0000-0000-000008020000}"/>
    <cellStyle name="_Final_Book_010301_Nsi_140_ЮП_ПП-2012_20111006" xfId="778" xr:uid="{00000000-0005-0000-0000-000009020000}"/>
    <cellStyle name="_Final_Book_010301_Nsi_140_Юр-П. (котелки) 2012" xfId="779" xr:uid="{00000000-0005-0000-0000-00000A020000}"/>
    <cellStyle name="_Final_Book_010301_Nsi_АХР" xfId="780" xr:uid="{00000000-0005-0000-0000-00000B020000}"/>
    <cellStyle name="_Final_Book_010301_Nsi_ВКС Генерация - Тариф 2010-2011 - 16.09.10" xfId="781" xr:uid="{00000000-0005-0000-0000-00000C020000}"/>
    <cellStyle name="_Final_Book_010301_Nsi_Гусь - Расчет цены газа на 2011" xfId="782" xr:uid="{00000000-0005-0000-0000-00000D020000}"/>
    <cellStyle name="_Final_Book_010301_Nsi_Гусь - Расчет цены газа на 2011_Гусь - Тариф 2012" xfId="783" xr:uid="{00000000-0005-0000-0000-00000E020000}"/>
    <cellStyle name="_Final_Book_010301_Nsi_Гусь - Расчет цены газа на 2011_Киржач (ТК)" xfId="784" xr:uid="{00000000-0005-0000-0000-00000F020000}"/>
    <cellStyle name="_Final_Book_010301_Nsi_Г-Хр (ВОТЭК)" xfId="785" xr:uid="{00000000-0005-0000-0000-000010020000}"/>
    <cellStyle name="_Final_Book_010301_Nsi_ДЦТ_Ю-П_2012 г" xfId="786" xr:uid="{00000000-0005-0000-0000-000011020000}"/>
    <cellStyle name="_Final_Book_010301_Nsi_Калькуляция  Киржач, Кр.Октябрь - 12.10.10-2" xfId="787" xr:uid="{00000000-0005-0000-0000-000012020000}"/>
    <cellStyle name="_Final_Book_010301_Nsi_Киржач - Расчет цены газа на 2011" xfId="788" xr:uid="{00000000-0005-0000-0000-000013020000}"/>
    <cellStyle name="_Final_Book_010301_Nsi_Киржач - Расчет цены газа на 2011_Гусь - Тариф 2012" xfId="789" xr:uid="{00000000-0005-0000-0000-000014020000}"/>
    <cellStyle name="_Final_Book_010301_Nsi_Киржач - Расчет цены газа на 2011_Киржач (ТК)" xfId="790" xr:uid="{00000000-0005-0000-0000-000015020000}"/>
    <cellStyle name="_Final_Book_010301_Nsi_Киржач (ТК)" xfId="791" xr:uid="{00000000-0005-0000-0000-000016020000}"/>
    <cellStyle name="_Final_Book_010301_Nsi_Киржач тариф 2011 - 08.04.10" xfId="792" xr:uid="{00000000-0005-0000-0000-000017020000}"/>
    <cellStyle name="_Final_Book_010301_Nsi_Копия ДЦТ_Ю-П_2012 г 22 03 20111" xfId="793" xr:uid="{00000000-0005-0000-0000-000018020000}"/>
    <cellStyle name="_Final_Book_010301_Nsi_Копия свод_тариф_2010_ИТОГОВЫЙ" xfId="794" xr:uid="{00000000-0005-0000-0000-000019020000}"/>
    <cellStyle name="_Final_Book_010301_Nsi_Копия Смета шаблон (3)" xfId="795" xr:uid="{00000000-0005-0000-0000-00001A020000}"/>
    <cellStyle name="_Final_Book_010301_Nsi_свод_тариф_2010_новый" xfId="796" xr:uid="{00000000-0005-0000-0000-00001B020000}"/>
    <cellStyle name="_Final_Book_010301_Nsi_свод_тариф_2010_новый_Киржач (ТК)" xfId="797" xr:uid="{00000000-0005-0000-0000-00001C020000}"/>
    <cellStyle name="_Final_Book_010301_Nsi_свод_тариф_2010_новый_Копия ДЦТ_Ю-П_2012 г 22 03 20111" xfId="798" xr:uid="{00000000-0005-0000-0000-00001D020000}"/>
    <cellStyle name="_Final_Book_010301_Nsi_свод_тариф_2010_новый_Юр-П. (котелки) 2012" xfId="799" xr:uid="{00000000-0005-0000-0000-00001E020000}"/>
    <cellStyle name="_Final_Book_010301_Nsi_Смета АУП ВОТЭК" xfId="800" xr:uid="{00000000-0005-0000-0000-00001F020000}"/>
    <cellStyle name="_Final_Book_010301_Nsi_Смета АУП ВОТЭК_Гусь - Тариф 2012" xfId="801" xr:uid="{00000000-0005-0000-0000-000020020000}"/>
    <cellStyle name="_Final_Book_010301_Nsi_Смета АУП ВОТЭК_Киржач (ТК)" xfId="802" xr:uid="{00000000-0005-0000-0000-000021020000}"/>
    <cellStyle name="_Final_Book_010301_Nsi_ЮП_ПП-2012_20111006" xfId="803" xr:uid="{00000000-0005-0000-0000-000022020000}"/>
    <cellStyle name="_Final_Book_010301_Nsi_Юр-П. (котелки) 2012" xfId="804" xr:uid="{00000000-0005-0000-0000-000023020000}"/>
    <cellStyle name="_Final_Book_010301_Summary" xfId="29" xr:uid="{00000000-0005-0000-0000-000024020000}"/>
    <cellStyle name="_Final_Book_010301_Summary 2" xfId="7143" xr:uid="{00000000-0005-0000-0000-000025020000}"/>
    <cellStyle name="_Final_Book_010301_Summary 3" xfId="7011" xr:uid="{00000000-0005-0000-0000-000026020000}"/>
    <cellStyle name="_Final_Book_010301_Summary_АХР" xfId="805" xr:uid="{00000000-0005-0000-0000-000027020000}"/>
    <cellStyle name="_Final_Book_010301_Summary_ВКС Генерация - Тариф 2010-2011 - 16.09.10" xfId="806" xr:uid="{00000000-0005-0000-0000-000028020000}"/>
    <cellStyle name="_Final_Book_010301_Summary_Гусь - Расчет цены газа на 2011" xfId="807" xr:uid="{00000000-0005-0000-0000-000029020000}"/>
    <cellStyle name="_Final_Book_010301_Summary_Гусь - Расчет цены газа на 2011_Гусь - Тариф 2012" xfId="808" xr:uid="{00000000-0005-0000-0000-00002A020000}"/>
    <cellStyle name="_Final_Book_010301_Summary_Гусь - Расчет цены газа на 2011_Киржач (ТК)" xfId="809" xr:uid="{00000000-0005-0000-0000-00002B020000}"/>
    <cellStyle name="_Final_Book_010301_Summary_Г-Хр (ВОТЭК)" xfId="810" xr:uid="{00000000-0005-0000-0000-00002C020000}"/>
    <cellStyle name="_Final_Book_010301_Summary_ДЦТ_Ю-П_2012 г" xfId="811" xr:uid="{00000000-0005-0000-0000-00002D020000}"/>
    <cellStyle name="_Final_Book_010301_Summary_Калькуляция  Киржач, Кр.Октябрь - 12.10.10-2" xfId="812" xr:uid="{00000000-0005-0000-0000-00002E020000}"/>
    <cellStyle name="_Final_Book_010301_Summary_Киржач - Расчет цены газа на 2011" xfId="813" xr:uid="{00000000-0005-0000-0000-00002F020000}"/>
    <cellStyle name="_Final_Book_010301_Summary_Киржач - Расчет цены газа на 2011_Гусь - Тариф 2012" xfId="814" xr:uid="{00000000-0005-0000-0000-000030020000}"/>
    <cellStyle name="_Final_Book_010301_Summary_Киржач - Расчет цены газа на 2011_Киржач (ТК)" xfId="815" xr:uid="{00000000-0005-0000-0000-000031020000}"/>
    <cellStyle name="_Final_Book_010301_Summary_Киржач (ТК)" xfId="816" xr:uid="{00000000-0005-0000-0000-000032020000}"/>
    <cellStyle name="_Final_Book_010301_Summary_Киржач тариф 2011 - 08.04.10" xfId="817" xr:uid="{00000000-0005-0000-0000-000033020000}"/>
    <cellStyle name="_Final_Book_010301_Summary_Копия ДЦТ_Ю-П_2012 г 22 03 20111" xfId="818" xr:uid="{00000000-0005-0000-0000-000034020000}"/>
    <cellStyle name="_Final_Book_010301_Summary_Копия свод_тариф_2010_ИТОГОВЫЙ" xfId="819" xr:uid="{00000000-0005-0000-0000-000035020000}"/>
    <cellStyle name="_Final_Book_010301_Summary_Копия Смета шаблон (3)" xfId="820" xr:uid="{00000000-0005-0000-0000-000036020000}"/>
    <cellStyle name="_Final_Book_010301_Summary_свод_тариф_2010_новый" xfId="821" xr:uid="{00000000-0005-0000-0000-000037020000}"/>
    <cellStyle name="_Final_Book_010301_Summary_свод_тариф_2010_новый_Киржач (ТК)" xfId="822" xr:uid="{00000000-0005-0000-0000-000038020000}"/>
    <cellStyle name="_Final_Book_010301_Summary_свод_тариф_2010_новый_Копия ДЦТ_Ю-П_2012 г 22 03 20111" xfId="823" xr:uid="{00000000-0005-0000-0000-000039020000}"/>
    <cellStyle name="_Final_Book_010301_Summary_свод_тариф_2010_новый_Юр-П. (котелки) 2012" xfId="824" xr:uid="{00000000-0005-0000-0000-00003A020000}"/>
    <cellStyle name="_Final_Book_010301_Summary_Смета АУП ВОТЭК" xfId="825" xr:uid="{00000000-0005-0000-0000-00003B020000}"/>
    <cellStyle name="_Final_Book_010301_Summary_Смета АУП ВОТЭК_Гусь - Тариф 2012" xfId="826" xr:uid="{00000000-0005-0000-0000-00003C020000}"/>
    <cellStyle name="_Final_Book_010301_Summary_Смета АУП ВОТЭК_Киржач (ТК)" xfId="827" xr:uid="{00000000-0005-0000-0000-00003D020000}"/>
    <cellStyle name="_Final_Book_010301_Summary_ЮП_ПП-2012_20111006" xfId="828" xr:uid="{00000000-0005-0000-0000-00003E020000}"/>
    <cellStyle name="_Final_Book_010301_Summary_Юр-П. (котелки) 2012" xfId="829" xr:uid="{00000000-0005-0000-0000-00003F020000}"/>
    <cellStyle name="_Final_Book_010301_Tax_form_1кв_3" xfId="30" xr:uid="{00000000-0005-0000-0000-000040020000}"/>
    <cellStyle name="_Final_Book_010301_Tax_form_1кв_3 2" xfId="7144" xr:uid="{00000000-0005-0000-0000-000041020000}"/>
    <cellStyle name="_Final_Book_010301_Tax_form_1кв_3 3" xfId="7012" xr:uid="{00000000-0005-0000-0000-000042020000}"/>
    <cellStyle name="_Final_Book_010301_Tax_form_1кв_3_АХР" xfId="830" xr:uid="{00000000-0005-0000-0000-000043020000}"/>
    <cellStyle name="_Final_Book_010301_Tax_form_1кв_3_ВКС Генерация - Тариф 2010-2011 - 16.09.10" xfId="831" xr:uid="{00000000-0005-0000-0000-000044020000}"/>
    <cellStyle name="_Final_Book_010301_Tax_form_1кв_3_Гусь - Расчет цены газа на 2011" xfId="832" xr:uid="{00000000-0005-0000-0000-000045020000}"/>
    <cellStyle name="_Final_Book_010301_Tax_form_1кв_3_Гусь - Расчет цены газа на 2011_Гусь - Тариф 2012" xfId="833" xr:uid="{00000000-0005-0000-0000-000046020000}"/>
    <cellStyle name="_Final_Book_010301_Tax_form_1кв_3_Гусь - Расчет цены газа на 2011_Киржач (ТК)" xfId="834" xr:uid="{00000000-0005-0000-0000-000047020000}"/>
    <cellStyle name="_Final_Book_010301_Tax_form_1кв_3_Г-Хр (ВОТЭК)" xfId="835" xr:uid="{00000000-0005-0000-0000-000048020000}"/>
    <cellStyle name="_Final_Book_010301_Tax_form_1кв_3_ДЦТ_Ю-П_2012 г" xfId="836" xr:uid="{00000000-0005-0000-0000-000049020000}"/>
    <cellStyle name="_Final_Book_010301_Tax_form_1кв_3_Калькуляция  Киржач, Кр.Октябрь - 12.10.10-2" xfId="837" xr:uid="{00000000-0005-0000-0000-00004A020000}"/>
    <cellStyle name="_Final_Book_010301_Tax_form_1кв_3_Киржач - Расчет цены газа на 2011" xfId="838" xr:uid="{00000000-0005-0000-0000-00004B020000}"/>
    <cellStyle name="_Final_Book_010301_Tax_form_1кв_3_Киржач - Расчет цены газа на 2011_Гусь - Тариф 2012" xfId="839" xr:uid="{00000000-0005-0000-0000-00004C020000}"/>
    <cellStyle name="_Final_Book_010301_Tax_form_1кв_3_Киржач - Расчет цены газа на 2011_Киржач (ТК)" xfId="840" xr:uid="{00000000-0005-0000-0000-00004D020000}"/>
    <cellStyle name="_Final_Book_010301_Tax_form_1кв_3_Киржач (ТК)" xfId="841" xr:uid="{00000000-0005-0000-0000-00004E020000}"/>
    <cellStyle name="_Final_Book_010301_Tax_form_1кв_3_Киржач тариф 2011 - 08.04.10" xfId="842" xr:uid="{00000000-0005-0000-0000-00004F020000}"/>
    <cellStyle name="_Final_Book_010301_Tax_form_1кв_3_Копия ДЦТ_Ю-П_2012 г 22 03 20111" xfId="843" xr:uid="{00000000-0005-0000-0000-000050020000}"/>
    <cellStyle name="_Final_Book_010301_Tax_form_1кв_3_Копия свод_тариф_2010_ИТОГОВЫЙ" xfId="844" xr:uid="{00000000-0005-0000-0000-000051020000}"/>
    <cellStyle name="_Final_Book_010301_Tax_form_1кв_3_Копия Смета шаблон (3)" xfId="845" xr:uid="{00000000-0005-0000-0000-000052020000}"/>
    <cellStyle name="_Final_Book_010301_Tax_form_1кв_3_свод_тариф_2010_новый" xfId="846" xr:uid="{00000000-0005-0000-0000-000053020000}"/>
    <cellStyle name="_Final_Book_010301_Tax_form_1кв_3_свод_тариф_2010_новый_Киржач (ТК)" xfId="847" xr:uid="{00000000-0005-0000-0000-000054020000}"/>
    <cellStyle name="_Final_Book_010301_Tax_form_1кв_3_свод_тариф_2010_новый_Копия ДЦТ_Ю-П_2012 г 22 03 20111" xfId="848" xr:uid="{00000000-0005-0000-0000-000055020000}"/>
    <cellStyle name="_Final_Book_010301_Tax_form_1кв_3_свод_тариф_2010_новый_Юр-П. (котелки) 2012" xfId="849" xr:uid="{00000000-0005-0000-0000-000056020000}"/>
    <cellStyle name="_Final_Book_010301_Tax_form_1кв_3_Смета АУП ВОТЭК" xfId="850" xr:uid="{00000000-0005-0000-0000-000057020000}"/>
    <cellStyle name="_Final_Book_010301_Tax_form_1кв_3_Смета АУП ВОТЭК_Гусь - Тариф 2012" xfId="851" xr:uid="{00000000-0005-0000-0000-000058020000}"/>
    <cellStyle name="_Final_Book_010301_Tax_form_1кв_3_Смета АУП ВОТЭК_Киржач (ТК)" xfId="852" xr:uid="{00000000-0005-0000-0000-000059020000}"/>
    <cellStyle name="_Final_Book_010301_Tax_form_1кв_3_ЮП_ПП-2012_20111006" xfId="853" xr:uid="{00000000-0005-0000-0000-00005A020000}"/>
    <cellStyle name="_Final_Book_010301_Tax_form_1кв_3_Юр-П. (котелки) 2012" xfId="854" xr:uid="{00000000-0005-0000-0000-00005B020000}"/>
    <cellStyle name="_Final_Book_010301_АХР" xfId="855" xr:uid="{00000000-0005-0000-0000-00005C020000}"/>
    <cellStyle name="_Final_Book_010301_БКЭ" xfId="31" xr:uid="{00000000-0005-0000-0000-00005D020000}"/>
    <cellStyle name="_Final_Book_010301_БКЭ 2" xfId="7145" xr:uid="{00000000-0005-0000-0000-00005E020000}"/>
    <cellStyle name="_Final_Book_010301_БКЭ 3" xfId="7013" xr:uid="{00000000-0005-0000-0000-00005F020000}"/>
    <cellStyle name="_Final_Book_010301_БКЭ_АХР" xfId="856" xr:uid="{00000000-0005-0000-0000-000060020000}"/>
    <cellStyle name="_Final_Book_010301_БКЭ_ВКС Генерация - Тариф 2010-2011 - 16.09.10" xfId="857" xr:uid="{00000000-0005-0000-0000-000061020000}"/>
    <cellStyle name="_Final_Book_010301_БКЭ_Гусь - Расчет цены газа на 2011" xfId="858" xr:uid="{00000000-0005-0000-0000-000062020000}"/>
    <cellStyle name="_Final_Book_010301_БКЭ_Гусь - Расчет цены газа на 2011_Гусь - Тариф 2012" xfId="859" xr:uid="{00000000-0005-0000-0000-000063020000}"/>
    <cellStyle name="_Final_Book_010301_БКЭ_Гусь - Расчет цены газа на 2011_Киржач (ТК)" xfId="860" xr:uid="{00000000-0005-0000-0000-000064020000}"/>
    <cellStyle name="_Final_Book_010301_БКЭ_Г-Хр (ВОТЭК)" xfId="861" xr:uid="{00000000-0005-0000-0000-000065020000}"/>
    <cellStyle name="_Final_Book_010301_БКЭ_ДЦТ_Ю-П_2012 г" xfId="862" xr:uid="{00000000-0005-0000-0000-000066020000}"/>
    <cellStyle name="_Final_Book_010301_БКЭ_Калькуляция  Киржач, Кр.Октябрь - 12.10.10-2" xfId="863" xr:uid="{00000000-0005-0000-0000-000067020000}"/>
    <cellStyle name="_Final_Book_010301_БКЭ_Киржач - Расчет цены газа на 2011" xfId="864" xr:uid="{00000000-0005-0000-0000-000068020000}"/>
    <cellStyle name="_Final_Book_010301_БКЭ_Киржач - Расчет цены газа на 2011_Гусь - Тариф 2012" xfId="865" xr:uid="{00000000-0005-0000-0000-000069020000}"/>
    <cellStyle name="_Final_Book_010301_БКЭ_Киржач - Расчет цены газа на 2011_Киржач (ТК)" xfId="866" xr:uid="{00000000-0005-0000-0000-00006A020000}"/>
    <cellStyle name="_Final_Book_010301_БКЭ_Киржач (ТК)" xfId="867" xr:uid="{00000000-0005-0000-0000-00006B020000}"/>
    <cellStyle name="_Final_Book_010301_БКЭ_Киржач тариф 2011 - 08.04.10" xfId="868" xr:uid="{00000000-0005-0000-0000-00006C020000}"/>
    <cellStyle name="_Final_Book_010301_БКЭ_Копия ДЦТ_Ю-П_2012 г 22 03 20111" xfId="869" xr:uid="{00000000-0005-0000-0000-00006D020000}"/>
    <cellStyle name="_Final_Book_010301_БКЭ_Копия свод_тариф_2010_ИТОГОВЫЙ" xfId="870" xr:uid="{00000000-0005-0000-0000-00006E020000}"/>
    <cellStyle name="_Final_Book_010301_БКЭ_Копия Смета шаблон (3)" xfId="871" xr:uid="{00000000-0005-0000-0000-00006F020000}"/>
    <cellStyle name="_Final_Book_010301_БКЭ_свод_тариф_2010_новый" xfId="872" xr:uid="{00000000-0005-0000-0000-000070020000}"/>
    <cellStyle name="_Final_Book_010301_БКЭ_свод_тариф_2010_новый_Киржач (ТК)" xfId="873" xr:uid="{00000000-0005-0000-0000-000071020000}"/>
    <cellStyle name="_Final_Book_010301_БКЭ_свод_тариф_2010_новый_Копия ДЦТ_Ю-П_2012 г 22 03 20111" xfId="874" xr:uid="{00000000-0005-0000-0000-000072020000}"/>
    <cellStyle name="_Final_Book_010301_БКЭ_свод_тариф_2010_новый_Юр-П. (котелки) 2012" xfId="875" xr:uid="{00000000-0005-0000-0000-000073020000}"/>
    <cellStyle name="_Final_Book_010301_БКЭ_Смета АУП ВОТЭК" xfId="876" xr:uid="{00000000-0005-0000-0000-000074020000}"/>
    <cellStyle name="_Final_Book_010301_БКЭ_Смета АУП ВОТЭК_Гусь - Тариф 2012" xfId="877" xr:uid="{00000000-0005-0000-0000-000075020000}"/>
    <cellStyle name="_Final_Book_010301_БКЭ_Смета АУП ВОТЭК_Киржач (ТК)" xfId="878" xr:uid="{00000000-0005-0000-0000-000076020000}"/>
    <cellStyle name="_Final_Book_010301_БКЭ_ЮП_ПП-2012_20111006" xfId="879" xr:uid="{00000000-0005-0000-0000-000077020000}"/>
    <cellStyle name="_Final_Book_010301_БКЭ_Юр-П. (котелки) 2012" xfId="880" xr:uid="{00000000-0005-0000-0000-000078020000}"/>
    <cellStyle name="_Final_Book_010301_ВКС Генерация - Тариф 2010-2011 - 16.09.10" xfId="881" xr:uid="{00000000-0005-0000-0000-000079020000}"/>
    <cellStyle name="_Final_Book_010301_Гусь - Расчет цены газа на 2011" xfId="882" xr:uid="{00000000-0005-0000-0000-00007A020000}"/>
    <cellStyle name="_Final_Book_010301_Гусь - Расчет цены газа на 2011_Гусь - Тариф 2012" xfId="883" xr:uid="{00000000-0005-0000-0000-00007B020000}"/>
    <cellStyle name="_Final_Book_010301_Гусь - Расчет цены газа на 2011_Киржач (ТК)" xfId="884" xr:uid="{00000000-0005-0000-0000-00007C020000}"/>
    <cellStyle name="_Final_Book_010301_Г-Хр (ВОТЭК)" xfId="885" xr:uid="{00000000-0005-0000-0000-00007D020000}"/>
    <cellStyle name="_Final_Book_010301_ДЦТ_Ю-П_2012 г" xfId="886" xr:uid="{00000000-0005-0000-0000-00007E020000}"/>
    <cellStyle name="_Final_Book_010301_Калькуляция  Киржач, Кр.Октябрь - 12.10.10-2" xfId="887" xr:uid="{00000000-0005-0000-0000-00007F020000}"/>
    <cellStyle name="_Final_Book_010301_Киржач - Расчет цены газа на 2011" xfId="888" xr:uid="{00000000-0005-0000-0000-000080020000}"/>
    <cellStyle name="_Final_Book_010301_Киржач - Расчет цены газа на 2011_Гусь - Тариф 2012" xfId="889" xr:uid="{00000000-0005-0000-0000-000081020000}"/>
    <cellStyle name="_Final_Book_010301_Киржач - Расчет цены газа на 2011_Киржач (ТК)" xfId="890" xr:uid="{00000000-0005-0000-0000-000082020000}"/>
    <cellStyle name="_Final_Book_010301_Киржач (ТК)" xfId="891" xr:uid="{00000000-0005-0000-0000-000083020000}"/>
    <cellStyle name="_Final_Book_010301_Киржач тариф 2011 - 08.04.10" xfId="892" xr:uid="{00000000-0005-0000-0000-000084020000}"/>
    <cellStyle name="_Final_Book_010301_Копия ДЦТ_Ю-П_2012 г 22 03 20111" xfId="893" xr:uid="{00000000-0005-0000-0000-000085020000}"/>
    <cellStyle name="_Final_Book_010301_Копия свод_тариф_2010_ИТОГОВЫЙ" xfId="894" xr:uid="{00000000-0005-0000-0000-000086020000}"/>
    <cellStyle name="_Final_Book_010301_Копия Смета шаблон (3)" xfId="895" xr:uid="{00000000-0005-0000-0000-000087020000}"/>
    <cellStyle name="_Final_Book_010301_свод_тариф_2010_новый" xfId="896" xr:uid="{00000000-0005-0000-0000-000088020000}"/>
    <cellStyle name="_Final_Book_010301_свод_тариф_2010_новый_Киржач (ТК)" xfId="897" xr:uid="{00000000-0005-0000-0000-000089020000}"/>
    <cellStyle name="_Final_Book_010301_свод_тариф_2010_новый_Копия ДЦТ_Ю-П_2012 г 22 03 20111" xfId="898" xr:uid="{00000000-0005-0000-0000-00008A020000}"/>
    <cellStyle name="_Final_Book_010301_свод_тариф_2010_новый_Юр-П. (котелки) 2012" xfId="899" xr:uid="{00000000-0005-0000-0000-00008B020000}"/>
    <cellStyle name="_Final_Book_010301_Смета АУП ВОТЭК" xfId="900" xr:uid="{00000000-0005-0000-0000-00008C020000}"/>
    <cellStyle name="_Final_Book_010301_Смета АУП ВОТЭК_Гусь - Тариф 2012" xfId="901" xr:uid="{00000000-0005-0000-0000-00008D020000}"/>
    <cellStyle name="_Final_Book_010301_Смета АУП ВОТЭК_Киржач (ТК)" xfId="902" xr:uid="{00000000-0005-0000-0000-00008E020000}"/>
    <cellStyle name="_Final_Book_010301_ЮП_ПП-2012_20111006" xfId="903" xr:uid="{00000000-0005-0000-0000-00008F020000}"/>
    <cellStyle name="_Final_Book_010301_Юр-П. (котелки) 2012" xfId="904" xr:uid="{00000000-0005-0000-0000-000090020000}"/>
    <cellStyle name="_macro 2012 var 1" xfId="905" xr:uid="{00000000-0005-0000-0000-000091020000}"/>
    <cellStyle name="_model" xfId="32" xr:uid="{00000000-0005-0000-0000-000092020000}"/>
    <cellStyle name="_model 2" xfId="7146" xr:uid="{00000000-0005-0000-0000-000093020000}"/>
    <cellStyle name="_model 3" xfId="7014" xr:uid="{00000000-0005-0000-0000-000094020000}"/>
    <cellStyle name="_Model_RAB Мой" xfId="906" xr:uid="{00000000-0005-0000-0000-000095020000}"/>
    <cellStyle name="_Model_RAB Мой 2" xfId="907" xr:uid="{00000000-0005-0000-0000-000096020000}"/>
    <cellStyle name="_Model_RAB Мой 2_OREP.KU.2011.MONTHLY.02(v0.1)" xfId="908" xr:uid="{00000000-0005-0000-0000-000097020000}"/>
    <cellStyle name="_Model_RAB Мой 2_OREP.KU.2011.MONTHLY.02(v0.4)" xfId="909" xr:uid="{00000000-0005-0000-0000-000098020000}"/>
    <cellStyle name="_Model_RAB Мой 2_OREP.KU.2011.MONTHLY.11(v1.4)" xfId="910" xr:uid="{00000000-0005-0000-0000-000099020000}"/>
    <cellStyle name="_Model_RAB Мой 2_UPDATE.OREP.KU.2011.MONTHLY.02.TO.1.2" xfId="911" xr:uid="{00000000-0005-0000-0000-00009A020000}"/>
    <cellStyle name="_Model_RAB Мой_46EE.2011(v1.0)" xfId="912" xr:uid="{00000000-0005-0000-0000-00009B020000}"/>
    <cellStyle name="_Model_RAB Мой_46EE.2011(v1.0)_46TE.2011(v1.0)" xfId="913" xr:uid="{00000000-0005-0000-0000-00009C020000}"/>
    <cellStyle name="_Model_RAB Мой_46EE.2011(v1.0)_INDEX.STATION.2012(v1.0)_" xfId="914" xr:uid="{00000000-0005-0000-0000-00009D020000}"/>
    <cellStyle name="_Model_RAB Мой_46EE.2011(v1.0)_INDEX.STATION.2012(v2.0)" xfId="915" xr:uid="{00000000-0005-0000-0000-00009E020000}"/>
    <cellStyle name="_Model_RAB Мой_46EE.2011(v1.0)_INDEX.STATION.2012(v2.1)" xfId="916" xr:uid="{00000000-0005-0000-0000-00009F020000}"/>
    <cellStyle name="_Model_RAB Мой_46EE.2011(v1.0)_TEPLO.PREDEL.2012.M(v1.1)_test" xfId="917" xr:uid="{00000000-0005-0000-0000-0000A0020000}"/>
    <cellStyle name="_Model_RAB Мой_46EE.2011(v1.2)" xfId="918" xr:uid="{00000000-0005-0000-0000-0000A1020000}"/>
    <cellStyle name="_Model_RAB Мой_46EP.2012(v0.1)" xfId="919" xr:uid="{00000000-0005-0000-0000-0000A2020000}"/>
    <cellStyle name="_Model_RAB Мой_46TE.2011(v1.0)" xfId="920" xr:uid="{00000000-0005-0000-0000-0000A3020000}"/>
    <cellStyle name="_Model_RAB Мой_ARMRAZR" xfId="921" xr:uid="{00000000-0005-0000-0000-0000A4020000}"/>
    <cellStyle name="_Model_RAB Мой_BALANCE.WARM.2010.FACT(v1.0)" xfId="922" xr:uid="{00000000-0005-0000-0000-0000A5020000}"/>
    <cellStyle name="_Model_RAB Мой_BALANCE.WARM.2010.PLAN" xfId="923" xr:uid="{00000000-0005-0000-0000-0000A6020000}"/>
    <cellStyle name="_Model_RAB Мой_BALANCE.WARM.2011YEAR(v0.7)" xfId="924" xr:uid="{00000000-0005-0000-0000-0000A7020000}"/>
    <cellStyle name="_Model_RAB Мой_BALANCE.WARM.2011YEAR.NEW.UPDATE.SCHEME" xfId="925" xr:uid="{00000000-0005-0000-0000-0000A8020000}"/>
    <cellStyle name="_Model_RAB Мой_EE.2REK.P2011.4.78(v0.3)" xfId="926" xr:uid="{00000000-0005-0000-0000-0000A9020000}"/>
    <cellStyle name="_Model_RAB Мой_FORM910.2012(v1.1)" xfId="927" xr:uid="{00000000-0005-0000-0000-0000AA020000}"/>
    <cellStyle name="_Model_RAB Мой_INVEST.EE.PLAN.4.78(v0.1)" xfId="928" xr:uid="{00000000-0005-0000-0000-0000AB020000}"/>
    <cellStyle name="_Model_RAB Мой_INVEST.EE.PLAN.4.78(v0.3)" xfId="929" xr:uid="{00000000-0005-0000-0000-0000AC020000}"/>
    <cellStyle name="_Model_RAB Мой_INVEST.EE.PLAN.4.78(v1.0)" xfId="930" xr:uid="{00000000-0005-0000-0000-0000AD020000}"/>
    <cellStyle name="_Model_RAB Мой_INVEST.PLAN.4.78(v0.1)" xfId="931" xr:uid="{00000000-0005-0000-0000-0000AE020000}"/>
    <cellStyle name="_Model_RAB Мой_INVEST.WARM.PLAN.4.78(v0.1)" xfId="932" xr:uid="{00000000-0005-0000-0000-0000AF020000}"/>
    <cellStyle name="_Model_RAB Мой_INVEST_WARM_PLAN" xfId="933" xr:uid="{00000000-0005-0000-0000-0000B0020000}"/>
    <cellStyle name="_Model_RAB Мой_NADB.JNVLS.APTEKA.2011(v1.3.3)" xfId="934" xr:uid="{00000000-0005-0000-0000-0000B1020000}"/>
    <cellStyle name="_Model_RAB Мой_NADB.JNVLS.APTEKA.2011(v1.3.3)_46TE.2011(v1.0)" xfId="935" xr:uid="{00000000-0005-0000-0000-0000B2020000}"/>
    <cellStyle name="_Model_RAB Мой_NADB.JNVLS.APTEKA.2011(v1.3.3)_INDEX.STATION.2012(v1.0)_" xfId="936" xr:uid="{00000000-0005-0000-0000-0000B3020000}"/>
    <cellStyle name="_Model_RAB Мой_NADB.JNVLS.APTEKA.2011(v1.3.3)_INDEX.STATION.2012(v2.0)" xfId="937" xr:uid="{00000000-0005-0000-0000-0000B4020000}"/>
    <cellStyle name="_Model_RAB Мой_NADB.JNVLS.APTEKA.2011(v1.3.3)_INDEX.STATION.2012(v2.1)" xfId="938" xr:uid="{00000000-0005-0000-0000-0000B5020000}"/>
    <cellStyle name="_Model_RAB Мой_NADB.JNVLS.APTEKA.2011(v1.3.3)_TEPLO.PREDEL.2012.M(v1.1)_test" xfId="939" xr:uid="{00000000-0005-0000-0000-0000B6020000}"/>
    <cellStyle name="_Model_RAB Мой_NADB.JNVLS.APTEKA.2011(v1.3.4)" xfId="940" xr:uid="{00000000-0005-0000-0000-0000B7020000}"/>
    <cellStyle name="_Model_RAB Мой_NADB.JNVLS.APTEKA.2011(v1.3.4)_46TE.2011(v1.0)" xfId="941" xr:uid="{00000000-0005-0000-0000-0000B8020000}"/>
    <cellStyle name="_Model_RAB Мой_NADB.JNVLS.APTEKA.2011(v1.3.4)_INDEX.STATION.2012(v1.0)_" xfId="942" xr:uid="{00000000-0005-0000-0000-0000B9020000}"/>
    <cellStyle name="_Model_RAB Мой_NADB.JNVLS.APTEKA.2011(v1.3.4)_INDEX.STATION.2012(v2.0)" xfId="943" xr:uid="{00000000-0005-0000-0000-0000BA020000}"/>
    <cellStyle name="_Model_RAB Мой_NADB.JNVLS.APTEKA.2011(v1.3.4)_INDEX.STATION.2012(v2.1)" xfId="944" xr:uid="{00000000-0005-0000-0000-0000BB020000}"/>
    <cellStyle name="_Model_RAB Мой_NADB.JNVLS.APTEKA.2011(v1.3.4)_TEPLO.PREDEL.2012.M(v1.1)_test" xfId="945" xr:uid="{00000000-0005-0000-0000-0000BC020000}"/>
    <cellStyle name="_Model_RAB Мой_PASSPORT.TEPLO.PROIZV(v2.1)" xfId="946" xr:uid="{00000000-0005-0000-0000-0000BD020000}"/>
    <cellStyle name="_Model_RAB Мой_PREDEL.JKH.UTV.2011(v1.0.1)" xfId="947" xr:uid="{00000000-0005-0000-0000-0000BE020000}"/>
    <cellStyle name="_Model_RAB Мой_PREDEL.JKH.UTV.2011(v1.0.1)_46TE.2011(v1.0)" xfId="948" xr:uid="{00000000-0005-0000-0000-0000BF020000}"/>
    <cellStyle name="_Model_RAB Мой_PREDEL.JKH.UTV.2011(v1.0.1)_INDEX.STATION.2012(v1.0)_" xfId="949" xr:uid="{00000000-0005-0000-0000-0000C0020000}"/>
    <cellStyle name="_Model_RAB Мой_PREDEL.JKH.UTV.2011(v1.0.1)_INDEX.STATION.2012(v2.0)" xfId="950" xr:uid="{00000000-0005-0000-0000-0000C1020000}"/>
    <cellStyle name="_Model_RAB Мой_PREDEL.JKH.UTV.2011(v1.0.1)_INDEX.STATION.2012(v2.1)" xfId="951" xr:uid="{00000000-0005-0000-0000-0000C2020000}"/>
    <cellStyle name="_Model_RAB Мой_PREDEL.JKH.UTV.2011(v1.0.1)_TEPLO.PREDEL.2012.M(v1.1)_test" xfId="952" xr:uid="{00000000-0005-0000-0000-0000C3020000}"/>
    <cellStyle name="_Model_RAB Мой_PREDEL.JKH.UTV.2011(v1.1)" xfId="953" xr:uid="{00000000-0005-0000-0000-0000C4020000}"/>
    <cellStyle name="_Model_RAB Мой_REP.BLR.2012(v1.0)" xfId="954" xr:uid="{00000000-0005-0000-0000-0000C5020000}"/>
    <cellStyle name="_Model_RAB Мой_TEPLO.PREDEL.2012.M(v1.1)" xfId="955" xr:uid="{00000000-0005-0000-0000-0000C6020000}"/>
    <cellStyle name="_Model_RAB Мой_TEST.TEMPLATE" xfId="956" xr:uid="{00000000-0005-0000-0000-0000C7020000}"/>
    <cellStyle name="_Model_RAB Мой_UPDATE.46EE.2011.TO.1.1" xfId="957" xr:uid="{00000000-0005-0000-0000-0000C8020000}"/>
    <cellStyle name="_Model_RAB Мой_UPDATE.46TE.2011.TO.1.1" xfId="958" xr:uid="{00000000-0005-0000-0000-0000C9020000}"/>
    <cellStyle name="_Model_RAB Мой_UPDATE.46TE.2011.TO.1.2" xfId="959" xr:uid="{00000000-0005-0000-0000-0000CA020000}"/>
    <cellStyle name="_Model_RAB Мой_UPDATE.BALANCE.WARM.2011YEAR.TO.1.1" xfId="960" xr:uid="{00000000-0005-0000-0000-0000CB020000}"/>
    <cellStyle name="_Model_RAB Мой_UPDATE.BALANCE.WARM.2011YEAR.TO.1.1_46TE.2011(v1.0)" xfId="961" xr:uid="{00000000-0005-0000-0000-0000CC020000}"/>
    <cellStyle name="_Model_RAB Мой_UPDATE.BALANCE.WARM.2011YEAR.TO.1.1_INDEX.STATION.2012(v1.0)_" xfId="962" xr:uid="{00000000-0005-0000-0000-0000CD020000}"/>
    <cellStyle name="_Model_RAB Мой_UPDATE.BALANCE.WARM.2011YEAR.TO.1.1_INDEX.STATION.2012(v2.0)" xfId="963" xr:uid="{00000000-0005-0000-0000-0000CE020000}"/>
    <cellStyle name="_Model_RAB Мой_UPDATE.BALANCE.WARM.2011YEAR.TO.1.1_INDEX.STATION.2012(v2.1)" xfId="964" xr:uid="{00000000-0005-0000-0000-0000CF020000}"/>
    <cellStyle name="_Model_RAB Мой_UPDATE.BALANCE.WARM.2011YEAR.TO.1.1_OREP.KU.2011.MONTHLY.02(v1.1)" xfId="965" xr:uid="{00000000-0005-0000-0000-0000D0020000}"/>
    <cellStyle name="_Model_RAB Мой_UPDATE.BALANCE.WARM.2011YEAR.TO.1.1_TEPLO.PREDEL.2012.M(v1.1)_test" xfId="966" xr:uid="{00000000-0005-0000-0000-0000D1020000}"/>
    <cellStyle name="_Model_RAB Мой_UPDATE.NADB.JNVLS.APTEKA.2011.TO.1.3.4" xfId="967" xr:uid="{00000000-0005-0000-0000-0000D2020000}"/>
    <cellStyle name="_Model_RAB_MRSK_svod" xfId="968" xr:uid="{00000000-0005-0000-0000-0000D3020000}"/>
    <cellStyle name="_Model_RAB_MRSK_svod 2" xfId="969" xr:uid="{00000000-0005-0000-0000-0000D4020000}"/>
    <cellStyle name="_Model_RAB_MRSK_svod 2_OREP.KU.2011.MONTHLY.02(v0.1)" xfId="970" xr:uid="{00000000-0005-0000-0000-0000D5020000}"/>
    <cellStyle name="_Model_RAB_MRSK_svod 2_OREP.KU.2011.MONTHLY.02(v0.4)" xfId="971" xr:uid="{00000000-0005-0000-0000-0000D6020000}"/>
    <cellStyle name="_Model_RAB_MRSK_svod 2_OREP.KU.2011.MONTHLY.11(v1.4)" xfId="972" xr:uid="{00000000-0005-0000-0000-0000D7020000}"/>
    <cellStyle name="_Model_RAB_MRSK_svod 2_UPDATE.OREP.KU.2011.MONTHLY.02.TO.1.2" xfId="973" xr:uid="{00000000-0005-0000-0000-0000D8020000}"/>
    <cellStyle name="_Model_RAB_MRSK_svod_46EE.2011(v1.0)" xfId="974" xr:uid="{00000000-0005-0000-0000-0000D9020000}"/>
    <cellStyle name="_Model_RAB_MRSK_svod_46EE.2011(v1.0)_46TE.2011(v1.0)" xfId="975" xr:uid="{00000000-0005-0000-0000-0000DA020000}"/>
    <cellStyle name="_Model_RAB_MRSK_svod_46EE.2011(v1.0)_INDEX.STATION.2012(v1.0)_" xfId="976" xr:uid="{00000000-0005-0000-0000-0000DB020000}"/>
    <cellStyle name="_Model_RAB_MRSK_svod_46EE.2011(v1.0)_INDEX.STATION.2012(v2.0)" xfId="977" xr:uid="{00000000-0005-0000-0000-0000DC020000}"/>
    <cellStyle name="_Model_RAB_MRSK_svod_46EE.2011(v1.0)_INDEX.STATION.2012(v2.1)" xfId="978" xr:uid="{00000000-0005-0000-0000-0000DD020000}"/>
    <cellStyle name="_Model_RAB_MRSK_svod_46EE.2011(v1.0)_TEPLO.PREDEL.2012.M(v1.1)_test" xfId="979" xr:uid="{00000000-0005-0000-0000-0000DE020000}"/>
    <cellStyle name="_Model_RAB_MRSK_svod_46EE.2011(v1.2)" xfId="980" xr:uid="{00000000-0005-0000-0000-0000DF020000}"/>
    <cellStyle name="_Model_RAB_MRSK_svod_46EP.2012(v0.1)" xfId="981" xr:uid="{00000000-0005-0000-0000-0000E0020000}"/>
    <cellStyle name="_Model_RAB_MRSK_svod_46TE.2011(v1.0)" xfId="982" xr:uid="{00000000-0005-0000-0000-0000E1020000}"/>
    <cellStyle name="_Model_RAB_MRSK_svod_ARMRAZR" xfId="983" xr:uid="{00000000-0005-0000-0000-0000E2020000}"/>
    <cellStyle name="_Model_RAB_MRSK_svod_BALANCE.WARM.2010.FACT(v1.0)" xfId="984" xr:uid="{00000000-0005-0000-0000-0000E3020000}"/>
    <cellStyle name="_Model_RAB_MRSK_svod_BALANCE.WARM.2010.PLAN" xfId="985" xr:uid="{00000000-0005-0000-0000-0000E4020000}"/>
    <cellStyle name="_Model_RAB_MRSK_svod_BALANCE.WARM.2011YEAR(v0.7)" xfId="986" xr:uid="{00000000-0005-0000-0000-0000E5020000}"/>
    <cellStyle name="_Model_RAB_MRSK_svod_BALANCE.WARM.2011YEAR.NEW.UPDATE.SCHEME" xfId="987" xr:uid="{00000000-0005-0000-0000-0000E6020000}"/>
    <cellStyle name="_Model_RAB_MRSK_svod_EE.2REK.P2011.4.78(v0.3)" xfId="988" xr:uid="{00000000-0005-0000-0000-0000E7020000}"/>
    <cellStyle name="_Model_RAB_MRSK_svod_FORM910.2012(v1.1)" xfId="989" xr:uid="{00000000-0005-0000-0000-0000E8020000}"/>
    <cellStyle name="_Model_RAB_MRSK_svod_INVEST.EE.PLAN.4.78(v0.1)" xfId="990" xr:uid="{00000000-0005-0000-0000-0000E9020000}"/>
    <cellStyle name="_Model_RAB_MRSK_svod_INVEST.EE.PLAN.4.78(v0.3)" xfId="991" xr:uid="{00000000-0005-0000-0000-0000EA020000}"/>
    <cellStyle name="_Model_RAB_MRSK_svod_INVEST.EE.PLAN.4.78(v1.0)" xfId="992" xr:uid="{00000000-0005-0000-0000-0000EB020000}"/>
    <cellStyle name="_Model_RAB_MRSK_svod_INVEST.PLAN.4.78(v0.1)" xfId="993" xr:uid="{00000000-0005-0000-0000-0000EC020000}"/>
    <cellStyle name="_Model_RAB_MRSK_svod_INVEST.WARM.PLAN.4.78(v0.1)" xfId="994" xr:uid="{00000000-0005-0000-0000-0000ED020000}"/>
    <cellStyle name="_Model_RAB_MRSK_svod_INVEST_WARM_PLAN" xfId="995" xr:uid="{00000000-0005-0000-0000-0000EE020000}"/>
    <cellStyle name="_Model_RAB_MRSK_svod_NADB.JNVLS.APTEKA.2011(v1.3.3)" xfId="996" xr:uid="{00000000-0005-0000-0000-0000EF020000}"/>
    <cellStyle name="_Model_RAB_MRSK_svod_NADB.JNVLS.APTEKA.2011(v1.3.3)_46TE.2011(v1.0)" xfId="997" xr:uid="{00000000-0005-0000-0000-0000F0020000}"/>
    <cellStyle name="_Model_RAB_MRSK_svod_NADB.JNVLS.APTEKA.2011(v1.3.3)_INDEX.STATION.2012(v1.0)_" xfId="998" xr:uid="{00000000-0005-0000-0000-0000F1020000}"/>
    <cellStyle name="_Model_RAB_MRSK_svod_NADB.JNVLS.APTEKA.2011(v1.3.3)_INDEX.STATION.2012(v2.0)" xfId="999" xr:uid="{00000000-0005-0000-0000-0000F2020000}"/>
    <cellStyle name="_Model_RAB_MRSK_svod_NADB.JNVLS.APTEKA.2011(v1.3.3)_INDEX.STATION.2012(v2.1)" xfId="1000" xr:uid="{00000000-0005-0000-0000-0000F3020000}"/>
    <cellStyle name="_Model_RAB_MRSK_svod_NADB.JNVLS.APTEKA.2011(v1.3.3)_TEPLO.PREDEL.2012.M(v1.1)_test" xfId="1001" xr:uid="{00000000-0005-0000-0000-0000F4020000}"/>
    <cellStyle name="_Model_RAB_MRSK_svod_NADB.JNVLS.APTEKA.2011(v1.3.4)" xfId="1002" xr:uid="{00000000-0005-0000-0000-0000F5020000}"/>
    <cellStyle name="_Model_RAB_MRSK_svod_NADB.JNVLS.APTEKA.2011(v1.3.4)_46TE.2011(v1.0)" xfId="1003" xr:uid="{00000000-0005-0000-0000-0000F6020000}"/>
    <cellStyle name="_Model_RAB_MRSK_svod_NADB.JNVLS.APTEKA.2011(v1.3.4)_INDEX.STATION.2012(v1.0)_" xfId="1004" xr:uid="{00000000-0005-0000-0000-0000F7020000}"/>
    <cellStyle name="_Model_RAB_MRSK_svod_NADB.JNVLS.APTEKA.2011(v1.3.4)_INDEX.STATION.2012(v2.0)" xfId="1005" xr:uid="{00000000-0005-0000-0000-0000F8020000}"/>
    <cellStyle name="_Model_RAB_MRSK_svod_NADB.JNVLS.APTEKA.2011(v1.3.4)_INDEX.STATION.2012(v2.1)" xfId="1006" xr:uid="{00000000-0005-0000-0000-0000F9020000}"/>
    <cellStyle name="_Model_RAB_MRSK_svod_NADB.JNVLS.APTEKA.2011(v1.3.4)_TEPLO.PREDEL.2012.M(v1.1)_test" xfId="1007" xr:uid="{00000000-0005-0000-0000-0000FA020000}"/>
    <cellStyle name="_Model_RAB_MRSK_svod_PASSPORT.TEPLO.PROIZV(v2.1)" xfId="1008" xr:uid="{00000000-0005-0000-0000-0000FB020000}"/>
    <cellStyle name="_Model_RAB_MRSK_svod_PREDEL.JKH.UTV.2011(v1.0.1)" xfId="1009" xr:uid="{00000000-0005-0000-0000-0000FC020000}"/>
    <cellStyle name="_Model_RAB_MRSK_svod_PREDEL.JKH.UTV.2011(v1.0.1)_46TE.2011(v1.0)" xfId="1010" xr:uid="{00000000-0005-0000-0000-0000FD020000}"/>
    <cellStyle name="_Model_RAB_MRSK_svod_PREDEL.JKH.UTV.2011(v1.0.1)_INDEX.STATION.2012(v1.0)_" xfId="1011" xr:uid="{00000000-0005-0000-0000-0000FE020000}"/>
    <cellStyle name="_Model_RAB_MRSK_svod_PREDEL.JKH.UTV.2011(v1.0.1)_INDEX.STATION.2012(v2.0)" xfId="1012" xr:uid="{00000000-0005-0000-0000-0000FF020000}"/>
    <cellStyle name="_Model_RAB_MRSK_svod_PREDEL.JKH.UTV.2011(v1.0.1)_INDEX.STATION.2012(v2.1)" xfId="1013" xr:uid="{00000000-0005-0000-0000-000000030000}"/>
    <cellStyle name="_Model_RAB_MRSK_svod_PREDEL.JKH.UTV.2011(v1.0.1)_TEPLO.PREDEL.2012.M(v1.1)_test" xfId="1014" xr:uid="{00000000-0005-0000-0000-000001030000}"/>
    <cellStyle name="_Model_RAB_MRSK_svod_PREDEL.JKH.UTV.2011(v1.1)" xfId="1015" xr:uid="{00000000-0005-0000-0000-000002030000}"/>
    <cellStyle name="_Model_RAB_MRSK_svod_REP.BLR.2012(v1.0)" xfId="1016" xr:uid="{00000000-0005-0000-0000-000003030000}"/>
    <cellStyle name="_Model_RAB_MRSK_svod_TEPLO.PREDEL.2012.M(v1.1)" xfId="1017" xr:uid="{00000000-0005-0000-0000-000004030000}"/>
    <cellStyle name="_Model_RAB_MRSK_svod_TEST.TEMPLATE" xfId="1018" xr:uid="{00000000-0005-0000-0000-000005030000}"/>
    <cellStyle name="_Model_RAB_MRSK_svod_UPDATE.46EE.2011.TO.1.1" xfId="1019" xr:uid="{00000000-0005-0000-0000-000006030000}"/>
    <cellStyle name="_Model_RAB_MRSK_svod_UPDATE.46TE.2011.TO.1.1" xfId="1020" xr:uid="{00000000-0005-0000-0000-000007030000}"/>
    <cellStyle name="_Model_RAB_MRSK_svod_UPDATE.46TE.2011.TO.1.2" xfId="1021" xr:uid="{00000000-0005-0000-0000-000008030000}"/>
    <cellStyle name="_Model_RAB_MRSK_svod_UPDATE.BALANCE.WARM.2011YEAR.TO.1.1" xfId="1022" xr:uid="{00000000-0005-0000-0000-000009030000}"/>
    <cellStyle name="_Model_RAB_MRSK_svod_UPDATE.BALANCE.WARM.2011YEAR.TO.1.1_46TE.2011(v1.0)" xfId="1023" xr:uid="{00000000-0005-0000-0000-00000A030000}"/>
    <cellStyle name="_Model_RAB_MRSK_svod_UPDATE.BALANCE.WARM.2011YEAR.TO.1.1_INDEX.STATION.2012(v1.0)_" xfId="1024" xr:uid="{00000000-0005-0000-0000-00000B030000}"/>
    <cellStyle name="_Model_RAB_MRSK_svod_UPDATE.BALANCE.WARM.2011YEAR.TO.1.1_INDEX.STATION.2012(v2.0)" xfId="1025" xr:uid="{00000000-0005-0000-0000-00000C030000}"/>
    <cellStyle name="_Model_RAB_MRSK_svod_UPDATE.BALANCE.WARM.2011YEAR.TO.1.1_INDEX.STATION.2012(v2.1)" xfId="1026" xr:uid="{00000000-0005-0000-0000-00000D030000}"/>
    <cellStyle name="_Model_RAB_MRSK_svod_UPDATE.BALANCE.WARM.2011YEAR.TO.1.1_OREP.KU.2011.MONTHLY.02(v1.1)" xfId="1027" xr:uid="{00000000-0005-0000-0000-00000E030000}"/>
    <cellStyle name="_Model_RAB_MRSK_svod_UPDATE.BALANCE.WARM.2011YEAR.TO.1.1_TEPLO.PREDEL.2012.M(v1.1)_test" xfId="1028" xr:uid="{00000000-0005-0000-0000-00000F030000}"/>
    <cellStyle name="_Model_RAB_MRSK_svod_UPDATE.NADB.JNVLS.APTEKA.2011.TO.1.3.4" xfId="1029" xr:uid="{00000000-0005-0000-0000-000010030000}"/>
    <cellStyle name="_model_АХР" xfId="1030" xr:uid="{00000000-0005-0000-0000-000011030000}"/>
    <cellStyle name="_model_ВКС Генерация - Тариф 2010-2011 - 16.09.10" xfId="1031" xr:uid="{00000000-0005-0000-0000-000012030000}"/>
    <cellStyle name="_model_Гусь - Расчет цены газа на 2011" xfId="1032" xr:uid="{00000000-0005-0000-0000-000013030000}"/>
    <cellStyle name="_model_Гусь - Расчет цены газа на 2011_Гусь - Тариф 2012" xfId="1033" xr:uid="{00000000-0005-0000-0000-000014030000}"/>
    <cellStyle name="_model_Гусь - Расчет цены газа на 2011_Киржач (ТК)" xfId="1034" xr:uid="{00000000-0005-0000-0000-000015030000}"/>
    <cellStyle name="_model_Г-Хр (ВОТЭК)" xfId="1035" xr:uid="{00000000-0005-0000-0000-000016030000}"/>
    <cellStyle name="_model_ДЦТ_Ю-П_2012 г" xfId="1036" xr:uid="{00000000-0005-0000-0000-000017030000}"/>
    <cellStyle name="_model_Калькуляция  Киржач, Кр.Октябрь - 12.10.10-2" xfId="1037" xr:uid="{00000000-0005-0000-0000-000018030000}"/>
    <cellStyle name="_model_Киржач - Расчет цены газа на 2011" xfId="1038" xr:uid="{00000000-0005-0000-0000-000019030000}"/>
    <cellStyle name="_model_Киржач - Расчет цены газа на 2011_Гусь - Тариф 2012" xfId="1039" xr:uid="{00000000-0005-0000-0000-00001A030000}"/>
    <cellStyle name="_model_Киржач - Расчет цены газа на 2011_Киржач (ТК)" xfId="1040" xr:uid="{00000000-0005-0000-0000-00001B030000}"/>
    <cellStyle name="_model_Киржач (ТК)" xfId="1041" xr:uid="{00000000-0005-0000-0000-00001C030000}"/>
    <cellStyle name="_model_Киржач тариф 2011 - 08.04.10" xfId="1042" xr:uid="{00000000-0005-0000-0000-00001D030000}"/>
    <cellStyle name="_model_Копия ДЦТ_Ю-П_2012 г 22 03 20111" xfId="1043" xr:uid="{00000000-0005-0000-0000-00001E030000}"/>
    <cellStyle name="_model_Копия свод_тариф_2010_ИТОГОВЫЙ" xfId="1044" xr:uid="{00000000-0005-0000-0000-00001F030000}"/>
    <cellStyle name="_model_свод_тариф_2010_новый" xfId="1045" xr:uid="{00000000-0005-0000-0000-000020030000}"/>
    <cellStyle name="_model_свод_тариф_2010_новый_Киржач (ТК)" xfId="1046" xr:uid="{00000000-0005-0000-0000-000021030000}"/>
    <cellStyle name="_model_свод_тариф_2010_новый_Копия ДЦТ_Ю-П_2012 г 22 03 20111" xfId="1047" xr:uid="{00000000-0005-0000-0000-000022030000}"/>
    <cellStyle name="_model_свод_тариф_2010_новый_Юр-П. (котелки) 2012" xfId="1048" xr:uid="{00000000-0005-0000-0000-000023030000}"/>
    <cellStyle name="_model_Смета АУП ВОТЭК" xfId="1049" xr:uid="{00000000-0005-0000-0000-000024030000}"/>
    <cellStyle name="_model_Смета АУП ВОТЭК_Гусь - Тариф 2012" xfId="1050" xr:uid="{00000000-0005-0000-0000-000025030000}"/>
    <cellStyle name="_model_Смета АУП ВОТЭК_Киржач (ТК)" xfId="1051" xr:uid="{00000000-0005-0000-0000-000026030000}"/>
    <cellStyle name="_model_ЮП_ПП-2012_20111006" xfId="1052" xr:uid="{00000000-0005-0000-0000-000027030000}"/>
    <cellStyle name="_model_Юр-П. (котелки) 2012" xfId="1053" xr:uid="{00000000-0005-0000-0000-000028030000}"/>
    <cellStyle name="_New_Sofi" xfId="33" xr:uid="{00000000-0005-0000-0000-000029030000}"/>
    <cellStyle name="_New_Sofi 2" xfId="7147" xr:uid="{00000000-0005-0000-0000-00002A030000}"/>
    <cellStyle name="_New_Sofi 3" xfId="7015" xr:uid="{00000000-0005-0000-0000-00002B030000}"/>
    <cellStyle name="_New_Sofi_FFF" xfId="34" xr:uid="{00000000-0005-0000-0000-00002C030000}"/>
    <cellStyle name="_New_Sofi_FFF 2" xfId="7148" xr:uid="{00000000-0005-0000-0000-00002D030000}"/>
    <cellStyle name="_New_Sofi_FFF 3" xfId="7016" xr:uid="{00000000-0005-0000-0000-00002E030000}"/>
    <cellStyle name="_New_Sofi_FFF_АХР" xfId="1054" xr:uid="{00000000-0005-0000-0000-00002F030000}"/>
    <cellStyle name="_New_Sofi_FFF_ВКС Генерация - Тариф 2010-2011 - 16.09.10" xfId="1055" xr:uid="{00000000-0005-0000-0000-000030030000}"/>
    <cellStyle name="_New_Sofi_FFF_Гусь - Расчет цены газа на 2011" xfId="1056" xr:uid="{00000000-0005-0000-0000-000031030000}"/>
    <cellStyle name="_New_Sofi_FFF_Гусь - Расчет цены газа на 2011_Гусь - Тариф 2012" xfId="1057" xr:uid="{00000000-0005-0000-0000-000032030000}"/>
    <cellStyle name="_New_Sofi_FFF_Гусь - Расчет цены газа на 2011_Киржач (ТК)" xfId="1058" xr:uid="{00000000-0005-0000-0000-000033030000}"/>
    <cellStyle name="_New_Sofi_FFF_Г-Хр (ВОТЭК)" xfId="1059" xr:uid="{00000000-0005-0000-0000-000034030000}"/>
    <cellStyle name="_New_Sofi_FFF_ДЦТ_Ю-П_2012 г" xfId="1060" xr:uid="{00000000-0005-0000-0000-000035030000}"/>
    <cellStyle name="_New_Sofi_FFF_Калькуляция  Киржач, Кр.Октябрь - 12.10.10-2" xfId="1061" xr:uid="{00000000-0005-0000-0000-000036030000}"/>
    <cellStyle name="_New_Sofi_FFF_Киржач - Расчет цены газа на 2011" xfId="1062" xr:uid="{00000000-0005-0000-0000-000037030000}"/>
    <cellStyle name="_New_Sofi_FFF_Киржач - Расчет цены газа на 2011_Гусь - Тариф 2012" xfId="1063" xr:uid="{00000000-0005-0000-0000-000038030000}"/>
    <cellStyle name="_New_Sofi_FFF_Киржач - Расчет цены газа на 2011_Киржач (ТК)" xfId="1064" xr:uid="{00000000-0005-0000-0000-000039030000}"/>
    <cellStyle name="_New_Sofi_FFF_Киржач (ТК)" xfId="1065" xr:uid="{00000000-0005-0000-0000-00003A030000}"/>
    <cellStyle name="_New_Sofi_FFF_Киржач тариф 2011 - 08.04.10" xfId="1066" xr:uid="{00000000-0005-0000-0000-00003B030000}"/>
    <cellStyle name="_New_Sofi_FFF_Копия ДЦТ_Ю-П_2012 г 22 03 20111" xfId="1067" xr:uid="{00000000-0005-0000-0000-00003C030000}"/>
    <cellStyle name="_New_Sofi_FFF_Копия свод_тариф_2010_ИТОГОВЫЙ" xfId="1068" xr:uid="{00000000-0005-0000-0000-00003D030000}"/>
    <cellStyle name="_New_Sofi_FFF_Копия Смета шаблон (3)" xfId="1069" xr:uid="{00000000-0005-0000-0000-00003E030000}"/>
    <cellStyle name="_New_Sofi_FFF_свод_тариф_2010_новый" xfId="1070" xr:uid="{00000000-0005-0000-0000-00003F030000}"/>
    <cellStyle name="_New_Sofi_FFF_свод_тариф_2010_новый_Киржач (ТК)" xfId="1071" xr:uid="{00000000-0005-0000-0000-000040030000}"/>
    <cellStyle name="_New_Sofi_FFF_свод_тариф_2010_новый_Копия ДЦТ_Ю-П_2012 г 22 03 20111" xfId="1072" xr:uid="{00000000-0005-0000-0000-000041030000}"/>
    <cellStyle name="_New_Sofi_FFF_свод_тариф_2010_новый_Юр-П. (котелки) 2012" xfId="1073" xr:uid="{00000000-0005-0000-0000-000042030000}"/>
    <cellStyle name="_New_Sofi_FFF_Смета АУП ВОТЭК" xfId="1074" xr:uid="{00000000-0005-0000-0000-000043030000}"/>
    <cellStyle name="_New_Sofi_FFF_Смета АУП ВОТЭК_Гусь - Тариф 2012" xfId="1075" xr:uid="{00000000-0005-0000-0000-000044030000}"/>
    <cellStyle name="_New_Sofi_FFF_Смета АУП ВОТЭК_Киржач (ТК)" xfId="1076" xr:uid="{00000000-0005-0000-0000-000045030000}"/>
    <cellStyle name="_New_Sofi_FFF_ЮП_ПП-2012_20111006" xfId="1077" xr:uid="{00000000-0005-0000-0000-000046030000}"/>
    <cellStyle name="_New_Sofi_FFF_Юр-П. (котелки) 2012" xfId="1078" xr:uid="{00000000-0005-0000-0000-000047030000}"/>
    <cellStyle name="_New_Sofi_New Form10_2" xfId="35" xr:uid="{00000000-0005-0000-0000-000048030000}"/>
    <cellStyle name="_New_Sofi_New Form10_2 2" xfId="7149" xr:uid="{00000000-0005-0000-0000-000049030000}"/>
    <cellStyle name="_New_Sofi_New Form10_2 3" xfId="7017" xr:uid="{00000000-0005-0000-0000-00004A030000}"/>
    <cellStyle name="_New_Sofi_New Form10_2_АХР" xfId="1079" xr:uid="{00000000-0005-0000-0000-00004B030000}"/>
    <cellStyle name="_New_Sofi_New Form10_2_ВКС Генерация - Тариф 2010-2011 - 16.09.10" xfId="1080" xr:uid="{00000000-0005-0000-0000-00004C030000}"/>
    <cellStyle name="_New_Sofi_New Form10_2_Гусь - Расчет цены газа на 2011" xfId="1081" xr:uid="{00000000-0005-0000-0000-00004D030000}"/>
    <cellStyle name="_New_Sofi_New Form10_2_Гусь - Расчет цены газа на 2011_Гусь - Тариф 2012" xfId="1082" xr:uid="{00000000-0005-0000-0000-00004E030000}"/>
    <cellStyle name="_New_Sofi_New Form10_2_Гусь - Расчет цены газа на 2011_Киржач (ТК)" xfId="1083" xr:uid="{00000000-0005-0000-0000-00004F030000}"/>
    <cellStyle name="_New_Sofi_New Form10_2_Г-Хр (ВОТЭК)" xfId="1084" xr:uid="{00000000-0005-0000-0000-000050030000}"/>
    <cellStyle name="_New_Sofi_New Form10_2_ДЦТ_Ю-П_2012 г" xfId="1085" xr:uid="{00000000-0005-0000-0000-000051030000}"/>
    <cellStyle name="_New_Sofi_New Form10_2_Калькуляция  Киржач, Кр.Октябрь - 12.10.10-2" xfId="1086" xr:uid="{00000000-0005-0000-0000-000052030000}"/>
    <cellStyle name="_New_Sofi_New Form10_2_Киржач - Расчет цены газа на 2011" xfId="1087" xr:uid="{00000000-0005-0000-0000-000053030000}"/>
    <cellStyle name="_New_Sofi_New Form10_2_Киржач - Расчет цены газа на 2011_Гусь - Тариф 2012" xfId="1088" xr:uid="{00000000-0005-0000-0000-000054030000}"/>
    <cellStyle name="_New_Sofi_New Form10_2_Киржач - Расчет цены газа на 2011_Киржач (ТК)" xfId="1089" xr:uid="{00000000-0005-0000-0000-000055030000}"/>
    <cellStyle name="_New_Sofi_New Form10_2_Киржач (ТК)" xfId="1090" xr:uid="{00000000-0005-0000-0000-000056030000}"/>
    <cellStyle name="_New_Sofi_New Form10_2_Киржач тариф 2011 - 08.04.10" xfId="1091" xr:uid="{00000000-0005-0000-0000-000057030000}"/>
    <cellStyle name="_New_Sofi_New Form10_2_Копия ДЦТ_Ю-П_2012 г 22 03 20111" xfId="1092" xr:uid="{00000000-0005-0000-0000-000058030000}"/>
    <cellStyle name="_New_Sofi_New Form10_2_Копия свод_тариф_2010_ИТОГОВЫЙ" xfId="1093" xr:uid="{00000000-0005-0000-0000-000059030000}"/>
    <cellStyle name="_New_Sofi_New Form10_2_Копия Смета шаблон (3)" xfId="1094" xr:uid="{00000000-0005-0000-0000-00005A030000}"/>
    <cellStyle name="_New_Sofi_New Form10_2_свод_тариф_2010_новый" xfId="1095" xr:uid="{00000000-0005-0000-0000-00005B030000}"/>
    <cellStyle name="_New_Sofi_New Form10_2_свод_тариф_2010_новый_Киржач (ТК)" xfId="1096" xr:uid="{00000000-0005-0000-0000-00005C030000}"/>
    <cellStyle name="_New_Sofi_New Form10_2_свод_тариф_2010_новый_Копия ДЦТ_Ю-П_2012 г 22 03 20111" xfId="1097" xr:uid="{00000000-0005-0000-0000-00005D030000}"/>
    <cellStyle name="_New_Sofi_New Form10_2_свод_тариф_2010_новый_Юр-П. (котелки) 2012" xfId="1098" xr:uid="{00000000-0005-0000-0000-00005E030000}"/>
    <cellStyle name="_New_Sofi_New Form10_2_Смета АУП ВОТЭК" xfId="1099" xr:uid="{00000000-0005-0000-0000-00005F030000}"/>
    <cellStyle name="_New_Sofi_New Form10_2_Смета АУП ВОТЭК_Гусь - Тариф 2012" xfId="1100" xr:uid="{00000000-0005-0000-0000-000060030000}"/>
    <cellStyle name="_New_Sofi_New Form10_2_Смета АУП ВОТЭК_Киржач (ТК)" xfId="1101" xr:uid="{00000000-0005-0000-0000-000061030000}"/>
    <cellStyle name="_New_Sofi_New Form10_2_ЮП_ПП-2012_20111006" xfId="1102" xr:uid="{00000000-0005-0000-0000-000062030000}"/>
    <cellStyle name="_New_Sofi_New Form10_2_Юр-П. (котелки) 2012" xfId="1103" xr:uid="{00000000-0005-0000-0000-000063030000}"/>
    <cellStyle name="_New_Sofi_Nsi" xfId="36" xr:uid="{00000000-0005-0000-0000-000064030000}"/>
    <cellStyle name="_New_Sofi_Nsi 2" xfId="7150" xr:uid="{00000000-0005-0000-0000-000065030000}"/>
    <cellStyle name="_New_Sofi_Nsi 3" xfId="7018" xr:uid="{00000000-0005-0000-0000-000066030000}"/>
    <cellStyle name="_New_Sofi_Nsi_1" xfId="37" xr:uid="{00000000-0005-0000-0000-000067030000}"/>
    <cellStyle name="_New_Sofi_Nsi_1 2" xfId="7151" xr:uid="{00000000-0005-0000-0000-000068030000}"/>
    <cellStyle name="_New_Sofi_Nsi_1 3" xfId="7019" xr:uid="{00000000-0005-0000-0000-000069030000}"/>
    <cellStyle name="_New_Sofi_Nsi_1_АХР" xfId="1104" xr:uid="{00000000-0005-0000-0000-00006A030000}"/>
    <cellStyle name="_New_Sofi_Nsi_1_ВКС Генерация - Тариф 2010-2011 - 16.09.10" xfId="1105" xr:uid="{00000000-0005-0000-0000-00006B030000}"/>
    <cellStyle name="_New_Sofi_Nsi_1_Гусь - Расчет цены газа на 2011" xfId="1106" xr:uid="{00000000-0005-0000-0000-00006C030000}"/>
    <cellStyle name="_New_Sofi_Nsi_1_Гусь - Расчет цены газа на 2011_Гусь - Тариф 2012" xfId="1107" xr:uid="{00000000-0005-0000-0000-00006D030000}"/>
    <cellStyle name="_New_Sofi_Nsi_1_Гусь - Расчет цены газа на 2011_Киржач (ТК)" xfId="1108" xr:uid="{00000000-0005-0000-0000-00006E030000}"/>
    <cellStyle name="_New_Sofi_Nsi_1_Г-Хр (ВОТЭК)" xfId="1109" xr:uid="{00000000-0005-0000-0000-00006F030000}"/>
    <cellStyle name="_New_Sofi_Nsi_1_ДЦТ_Ю-П_2012 г" xfId="1110" xr:uid="{00000000-0005-0000-0000-000070030000}"/>
    <cellStyle name="_New_Sofi_Nsi_1_Калькуляция  Киржач, Кр.Октябрь - 12.10.10-2" xfId="1111" xr:uid="{00000000-0005-0000-0000-000071030000}"/>
    <cellStyle name="_New_Sofi_Nsi_1_Киржач - Расчет цены газа на 2011" xfId="1112" xr:uid="{00000000-0005-0000-0000-000072030000}"/>
    <cellStyle name="_New_Sofi_Nsi_1_Киржач - Расчет цены газа на 2011_Гусь - Тариф 2012" xfId="1113" xr:uid="{00000000-0005-0000-0000-000073030000}"/>
    <cellStyle name="_New_Sofi_Nsi_1_Киржач - Расчет цены газа на 2011_Киржач (ТК)" xfId="1114" xr:uid="{00000000-0005-0000-0000-000074030000}"/>
    <cellStyle name="_New_Sofi_Nsi_1_Киржач (ТК)" xfId="1115" xr:uid="{00000000-0005-0000-0000-000075030000}"/>
    <cellStyle name="_New_Sofi_Nsi_1_Киржач тариф 2011 - 08.04.10" xfId="1116" xr:uid="{00000000-0005-0000-0000-000076030000}"/>
    <cellStyle name="_New_Sofi_Nsi_1_Копия ДЦТ_Ю-П_2012 г 22 03 20111" xfId="1117" xr:uid="{00000000-0005-0000-0000-000077030000}"/>
    <cellStyle name="_New_Sofi_Nsi_1_Копия свод_тариф_2010_ИТОГОВЫЙ" xfId="1118" xr:uid="{00000000-0005-0000-0000-000078030000}"/>
    <cellStyle name="_New_Sofi_Nsi_1_Копия Смета шаблон (3)" xfId="1119" xr:uid="{00000000-0005-0000-0000-000079030000}"/>
    <cellStyle name="_New_Sofi_Nsi_1_свод_тариф_2010_новый" xfId="1120" xr:uid="{00000000-0005-0000-0000-00007A030000}"/>
    <cellStyle name="_New_Sofi_Nsi_1_свод_тариф_2010_новый_Киржач (ТК)" xfId="1121" xr:uid="{00000000-0005-0000-0000-00007B030000}"/>
    <cellStyle name="_New_Sofi_Nsi_1_свод_тариф_2010_новый_Копия ДЦТ_Ю-П_2012 г 22 03 20111" xfId="1122" xr:uid="{00000000-0005-0000-0000-00007C030000}"/>
    <cellStyle name="_New_Sofi_Nsi_1_свод_тариф_2010_новый_Юр-П. (котелки) 2012" xfId="1123" xr:uid="{00000000-0005-0000-0000-00007D030000}"/>
    <cellStyle name="_New_Sofi_Nsi_1_Смета АУП ВОТЭК" xfId="1124" xr:uid="{00000000-0005-0000-0000-00007E030000}"/>
    <cellStyle name="_New_Sofi_Nsi_1_Смета АУП ВОТЭК_Гусь - Тариф 2012" xfId="1125" xr:uid="{00000000-0005-0000-0000-00007F030000}"/>
    <cellStyle name="_New_Sofi_Nsi_1_Смета АУП ВОТЭК_Киржач (ТК)" xfId="1126" xr:uid="{00000000-0005-0000-0000-000080030000}"/>
    <cellStyle name="_New_Sofi_Nsi_1_ЮП_ПП-2012_20111006" xfId="1127" xr:uid="{00000000-0005-0000-0000-000081030000}"/>
    <cellStyle name="_New_Sofi_Nsi_1_Юр-П. (котелки) 2012" xfId="1128" xr:uid="{00000000-0005-0000-0000-000082030000}"/>
    <cellStyle name="_New_Sofi_Nsi_139" xfId="38" xr:uid="{00000000-0005-0000-0000-000083030000}"/>
    <cellStyle name="_New_Sofi_Nsi_139 2" xfId="7152" xr:uid="{00000000-0005-0000-0000-000084030000}"/>
    <cellStyle name="_New_Sofi_Nsi_139 3" xfId="7020" xr:uid="{00000000-0005-0000-0000-000085030000}"/>
    <cellStyle name="_New_Sofi_Nsi_139_АХР" xfId="1129" xr:uid="{00000000-0005-0000-0000-000086030000}"/>
    <cellStyle name="_New_Sofi_Nsi_139_ВКС Генерация - Тариф 2010-2011 - 16.09.10" xfId="1130" xr:uid="{00000000-0005-0000-0000-000087030000}"/>
    <cellStyle name="_New_Sofi_Nsi_139_Гусь - Расчет цены газа на 2011" xfId="1131" xr:uid="{00000000-0005-0000-0000-000088030000}"/>
    <cellStyle name="_New_Sofi_Nsi_139_Гусь - Расчет цены газа на 2011_Гусь - Тариф 2012" xfId="1132" xr:uid="{00000000-0005-0000-0000-000089030000}"/>
    <cellStyle name="_New_Sofi_Nsi_139_Гусь - Расчет цены газа на 2011_Киржач (ТК)" xfId="1133" xr:uid="{00000000-0005-0000-0000-00008A030000}"/>
    <cellStyle name="_New_Sofi_Nsi_139_Г-Хр (ВОТЭК)" xfId="1134" xr:uid="{00000000-0005-0000-0000-00008B030000}"/>
    <cellStyle name="_New_Sofi_Nsi_139_ДЦТ_Ю-П_2012 г" xfId="1135" xr:uid="{00000000-0005-0000-0000-00008C030000}"/>
    <cellStyle name="_New_Sofi_Nsi_139_Калькуляция  Киржач, Кр.Октябрь - 12.10.10-2" xfId="1136" xr:uid="{00000000-0005-0000-0000-00008D030000}"/>
    <cellStyle name="_New_Sofi_Nsi_139_Киржач - Расчет цены газа на 2011" xfId="1137" xr:uid="{00000000-0005-0000-0000-00008E030000}"/>
    <cellStyle name="_New_Sofi_Nsi_139_Киржач - Расчет цены газа на 2011_Гусь - Тариф 2012" xfId="1138" xr:uid="{00000000-0005-0000-0000-00008F030000}"/>
    <cellStyle name="_New_Sofi_Nsi_139_Киржач - Расчет цены газа на 2011_Киржач (ТК)" xfId="1139" xr:uid="{00000000-0005-0000-0000-000090030000}"/>
    <cellStyle name="_New_Sofi_Nsi_139_Киржач (ТК)" xfId="1140" xr:uid="{00000000-0005-0000-0000-000091030000}"/>
    <cellStyle name="_New_Sofi_Nsi_139_Киржач тариф 2011 - 08.04.10" xfId="1141" xr:uid="{00000000-0005-0000-0000-000092030000}"/>
    <cellStyle name="_New_Sofi_Nsi_139_Копия ДЦТ_Ю-П_2012 г 22 03 20111" xfId="1142" xr:uid="{00000000-0005-0000-0000-000093030000}"/>
    <cellStyle name="_New_Sofi_Nsi_139_Копия свод_тариф_2010_ИТОГОВЫЙ" xfId="1143" xr:uid="{00000000-0005-0000-0000-000094030000}"/>
    <cellStyle name="_New_Sofi_Nsi_139_Копия Смета шаблон (3)" xfId="1144" xr:uid="{00000000-0005-0000-0000-000095030000}"/>
    <cellStyle name="_New_Sofi_Nsi_139_свод_тариф_2010_новый" xfId="1145" xr:uid="{00000000-0005-0000-0000-000096030000}"/>
    <cellStyle name="_New_Sofi_Nsi_139_свод_тариф_2010_новый_Киржач (ТК)" xfId="1146" xr:uid="{00000000-0005-0000-0000-000097030000}"/>
    <cellStyle name="_New_Sofi_Nsi_139_свод_тариф_2010_новый_Копия ДЦТ_Ю-П_2012 г 22 03 20111" xfId="1147" xr:uid="{00000000-0005-0000-0000-000098030000}"/>
    <cellStyle name="_New_Sofi_Nsi_139_свод_тариф_2010_новый_Юр-П. (котелки) 2012" xfId="1148" xr:uid="{00000000-0005-0000-0000-000099030000}"/>
    <cellStyle name="_New_Sofi_Nsi_139_Смета АУП ВОТЭК" xfId="1149" xr:uid="{00000000-0005-0000-0000-00009A030000}"/>
    <cellStyle name="_New_Sofi_Nsi_139_Смета АУП ВОТЭК_Гусь - Тариф 2012" xfId="1150" xr:uid="{00000000-0005-0000-0000-00009B030000}"/>
    <cellStyle name="_New_Sofi_Nsi_139_Смета АУП ВОТЭК_Киржач (ТК)" xfId="1151" xr:uid="{00000000-0005-0000-0000-00009C030000}"/>
    <cellStyle name="_New_Sofi_Nsi_139_ЮП_ПП-2012_20111006" xfId="1152" xr:uid="{00000000-0005-0000-0000-00009D030000}"/>
    <cellStyle name="_New_Sofi_Nsi_139_Юр-П. (котелки) 2012" xfId="1153" xr:uid="{00000000-0005-0000-0000-00009E030000}"/>
    <cellStyle name="_New_Sofi_Nsi_140" xfId="39" xr:uid="{00000000-0005-0000-0000-00009F030000}"/>
    <cellStyle name="_New_Sofi_Nsi_140 2" xfId="7153" xr:uid="{00000000-0005-0000-0000-0000A0030000}"/>
    <cellStyle name="_New_Sofi_Nsi_140 3" xfId="7021" xr:uid="{00000000-0005-0000-0000-0000A1030000}"/>
    <cellStyle name="_New_Sofi_Nsi_140(Зах)" xfId="40" xr:uid="{00000000-0005-0000-0000-0000A2030000}"/>
    <cellStyle name="_New_Sofi_Nsi_140(Зах) 2" xfId="7154" xr:uid="{00000000-0005-0000-0000-0000A3030000}"/>
    <cellStyle name="_New_Sofi_Nsi_140(Зах) 3" xfId="7022" xr:uid="{00000000-0005-0000-0000-0000A4030000}"/>
    <cellStyle name="_New_Sofi_Nsi_140(Зах)_АХР" xfId="1154" xr:uid="{00000000-0005-0000-0000-0000A5030000}"/>
    <cellStyle name="_New_Sofi_Nsi_140(Зах)_ВКС Генерация - Тариф 2010-2011 - 16.09.10" xfId="1155" xr:uid="{00000000-0005-0000-0000-0000A6030000}"/>
    <cellStyle name="_New_Sofi_Nsi_140(Зах)_Гусь - Расчет цены газа на 2011" xfId="1156" xr:uid="{00000000-0005-0000-0000-0000A7030000}"/>
    <cellStyle name="_New_Sofi_Nsi_140(Зах)_Гусь - Расчет цены газа на 2011_Гусь - Тариф 2012" xfId="1157" xr:uid="{00000000-0005-0000-0000-0000A8030000}"/>
    <cellStyle name="_New_Sofi_Nsi_140(Зах)_Гусь - Расчет цены газа на 2011_Киржач (ТК)" xfId="1158" xr:uid="{00000000-0005-0000-0000-0000A9030000}"/>
    <cellStyle name="_New_Sofi_Nsi_140(Зах)_Г-Хр (ВОТЭК)" xfId="1159" xr:uid="{00000000-0005-0000-0000-0000AA030000}"/>
    <cellStyle name="_New_Sofi_Nsi_140(Зах)_ДЦТ_Ю-П_2012 г" xfId="1160" xr:uid="{00000000-0005-0000-0000-0000AB030000}"/>
    <cellStyle name="_New_Sofi_Nsi_140(Зах)_Калькуляция  Киржач, Кр.Октябрь - 12.10.10-2" xfId="1161" xr:uid="{00000000-0005-0000-0000-0000AC030000}"/>
    <cellStyle name="_New_Sofi_Nsi_140(Зах)_Киржач - Расчет цены газа на 2011" xfId="1162" xr:uid="{00000000-0005-0000-0000-0000AD030000}"/>
    <cellStyle name="_New_Sofi_Nsi_140(Зах)_Киржач - Расчет цены газа на 2011_Гусь - Тариф 2012" xfId="1163" xr:uid="{00000000-0005-0000-0000-0000AE030000}"/>
    <cellStyle name="_New_Sofi_Nsi_140(Зах)_Киржач - Расчет цены газа на 2011_Киржач (ТК)" xfId="1164" xr:uid="{00000000-0005-0000-0000-0000AF030000}"/>
    <cellStyle name="_New_Sofi_Nsi_140(Зах)_Киржач (ТК)" xfId="1165" xr:uid="{00000000-0005-0000-0000-0000B0030000}"/>
    <cellStyle name="_New_Sofi_Nsi_140(Зах)_Киржач тариф 2011 - 08.04.10" xfId="1166" xr:uid="{00000000-0005-0000-0000-0000B1030000}"/>
    <cellStyle name="_New_Sofi_Nsi_140(Зах)_Копия ДЦТ_Ю-П_2012 г 22 03 20111" xfId="1167" xr:uid="{00000000-0005-0000-0000-0000B2030000}"/>
    <cellStyle name="_New_Sofi_Nsi_140(Зах)_Копия свод_тариф_2010_ИТОГОВЫЙ" xfId="1168" xr:uid="{00000000-0005-0000-0000-0000B3030000}"/>
    <cellStyle name="_New_Sofi_Nsi_140(Зах)_Копия Смета шаблон (3)" xfId="1169" xr:uid="{00000000-0005-0000-0000-0000B4030000}"/>
    <cellStyle name="_New_Sofi_Nsi_140(Зах)_свод_тариф_2010_новый" xfId="1170" xr:uid="{00000000-0005-0000-0000-0000B5030000}"/>
    <cellStyle name="_New_Sofi_Nsi_140(Зах)_свод_тариф_2010_новый_Киржач (ТК)" xfId="1171" xr:uid="{00000000-0005-0000-0000-0000B6030000}"/>
    <cellStyle name="_New_Sofi_Nsi_140(Зах)_свод_тариф_2010_новый_Копия ДЦТ_Ю-П_2012 г 22 03 20111" xfId="1172" xr:uid="{00000000-0005-0000-0000-0000B7030000}"/>
    <cellStyle name="_New_Sofi_Nsi_140(Зах)_свод_тариф_2010_новый_Юр-П. (котелки) 2012" xfId="1173" xr:uid="{00000000-0005-0000-0000-0000B8030000}"/>
    <cellStyle name="_New_Sofi_Nsi_140(Зах)_Смета АУП ВОТЭК" xfId="1174" xr:uid="{00000000-0005-0000-0000-0000B9030000}"/>
    <cellStyle name="_New_Sofi_Nsi_140(Зах)_Смета АУП ВОТЭК_Гусь - Тариф 2012" xfId="1175" xr:uid="{00000000-0005-0000-0000-0000BA030000}"/>
    <cellStyle name="_New_Sofi_Nsi_140(Зах)_Смета АУП ВОТЭК_Киржач (ТК)" xfId="1176" xr:uid="{00000000-0005-0000-0000-0000BB030000}"/>
    <cellStyle name="_New_Sofi_Nsi_140(Зах)_ЮП_ПП-2012_20111006" xfId="1177" xr:uid="{00000000-0005-0000-0000-0000BC030000}"/>
    <cellStyle name="_New_Sofi_Nsi_140(Зах)_Юр-П. (котелки) 2012" xfId="1178" xr:uid="{00000000-0005-0000-0000-0000BD030000}"/>
    <cellStyle name="_New_Sofi_Nsi_140_mod" xfId="41" xr:uid="{00000000-0005-0000-0000-0000BE030000}"/>
    <cellStyle name="_New_Sofi_Nsi_140_mod 2" xfId="7155" xr:uid="{00000000-0005-0000-0000-0000BF030000}"/>
    <cellStyle name="_New_Sofi_Nsi_140_mod 3" xfId="7023" xr:uid="{00000000-0005-0000-0000-0000C0030000}"/>
    <cellStyle name="_New_Sofi_Nsi_140_mod_АХР" xfId="1179" xr:uid="{00000000-0005-0000-0000-0000C1030000}"/>
    <cellStyle name="_New_Sofi_Nsi_140_mod_ВКС Генерация - Тариф 2010-2011 - 16.09.10" xfId="1180" xr:uid="{00000000-0005-0000-0000-0000C2030000}"/>
    <cellStyle name="_New_Sofi_Nsi_140_mod_Гусь - Расчет цены газа на 2011" xfId="1181" xr:uid="{00000000-0005-0000-0000-0000C3030000}"/>
    <cellStyle name="_New_Sofi_Nsi_140_mod_Гусь - Расчет цены газа на 2011_Гусь - Тариф 2012" xfId="1182" xr:uid="{00000000-0005-0000-0000-0000C4030000}"/>
    <cellStyle name="_New_Sofi_Nsi_140_mod_Гусь - Расчет цены газа на 2011_Киржач (ТК)" xfId="1183" xr:uid="{00000000-0005-0000-0000-0000C5030000}"/>
    <cellStyle name="_New_Sofi_Nsi_140_mod_Г-Хр (ВОТЭК)" xfId="1184" xr:uid="{00000000-0005-0000-0000-0000C6030000}"/>
    <cellStyle name="_New_Sofi_Nsi_140_mod_ДЦТ_Ю-П_2012 г" xfId="1185" xr:uid="{00000000-0005-0000-0000-0000C7030000}"/>
    <cellStyle name="_New_Sofi_Nsi_140_mod_Калькуляция  Киржач, Кр.Октябрь - 12.10.10-2" xfId="1186" xr:uid="{00000000-0005-0000-0000-0000C8030000}"/>
    <cellStyle name="_New_Sofi_Nsi_140_mod_Киржач - Расчет цены газа на 2011" xfId="1187" xr:uid="{00000000-0005-0000-0000-0000C9030000}"/>
    <cellStyle name="_New_Sofi_Nsi_140_mod_Киржач - Расчет цены газа на 2011_Гусь - Тариф 2012" xfId="1188" xr:uid="{00000000-0005-0000-0000-0000CA030000}"/>
    <cellStyle name="_New_Sofi_Nsi_140_mod_Киржач - Расчет цены газа на 2011_Киржач (ТК)" xfId="1189" xr:uid="{00000000-0005-0000-0000-0000CB030000}"/>
    <cellStyle name="_New_Sofi_Nsi_140_mod_Киржач (ТК)" xfId="1190" xr:uid="{00000000-0005-0000-0000-0000CC030000}"/>
    <cellStyle name="_New_Sofi_Nsi_140_mod_Киржач тариф 2011 - 08.04.10" xfId="1191" xr:uid="{00000000-0005-0000-0000-0000CD030000}"/>
    <cellStyle name="_New_Sofi_Nsi_140_mod_Копия ДЦТ_Ю-П_2012 г 22 03 20111" xfId="1192" xr:uid="{00000000-0005-0000-0000-0000CE030000}"/>
    <cellStyle name="_New_Sofi_Nsi_140_mod_Копия свод_тариф_2010_ИТОГОВЫЙ" xfId="1193" xr:uid="{00000000-0005-0000-0000-0000CF030000}"/>
    <cellStyle name="_New_Sofi_Nsi_140_mod_Копия Смета шаблон (3)" xfId="1194" xr:uid="{00000000-0005-0000-0000-0000D0030000}"/>
    <cellStyle name="_New_Sofi_Nsi_140_mod_свод_тариф_2010_новый" xfId="1195" xr:uid="{00000000-0005-0000-0000-0000D1030000}"/>
    <cellStyle name="_New_Sofi_Nsi_140_mod_свод_тариф_2010_новый_Киржач (ТК)" xfId="1196" xr:uid="{00000000-0005-0000-0000-0000D2030000}"/>
    <cellStyle name="_New_Sofi_Nsi_140_mod_свод_тариф_2010_новый_Копия ДЦТ_Ю-П_2012 г 22 03 20111" xfId="1197" xr:uid="{00000000-0005-0000-0000-0000D3030000}"/>
    <cellStyle name="_New_Sofi_Nsi_140_mod_свод_тариф_2010_новый_Юр-П. (котелки) 2012" xfId="1198" xr:uid="{00000000-0005-0000-0000-0000D4030000}"/>
    <cellStyle name="_New_Sofi_Nsi_140_mod_Смета АУП ВОТЭК" xfId="1199" xr:uid="{00000000-0005-0000-0000-0000D5030000}"/>
    <cellStyle name="_New_Sofi_Nsi_140_mod_Смета АУП ВОТЭК_Гусь - Тариф 2012" xfId="1200" xr:uid="{00000000-0005-0000-0000-0000D6030000}"/>
    <cellStyle name="_New_Sofi_Nsi_140_mod_Смета АУП ВОТЭК_Киржач (ТК)" xfId="1201" xr:uid="{00000000-0005-0000-0000-0000D7030000}"/>
    <cellStyle name="_New_Sofi_Nsi_140_mod_ЮП_ПП-2012_20111006" xfId="1202" xr:uid="{00000000-0005-0000-0000-0000D8030000}"/>
    <cellStyle name="_New_Sofi_Nsi_140_mod_Юр-П. (котелки) 2012" xfId="1203" xr:uid="{00000000-0005-0000-0000-0000D9030000}"/>
    <cellStyle name="_New_Sofi_Nsi_140_АХР" xfId="1204" xr:uid="{00000000-0005-0000-0000-0000DA030000}"/>
    <cellStyle name="_New_Sofi_Nsi_140_ВКС Генерация - Тариф 2010-2011 - 16.09.10" xfId="1205" xr:uid="{00000000-0005-0000-0000-0000DB030000}"/>
    <cellStyle name="_New_Sofi_Nsi_140_Гусь - Расчет цены газа на 2011" xfId="1206" xr:uid="{00000000-0005-0000-0000-0000DC030000}"/>
    <cellStyle name="_New_Sofi_Nsi_140_Гусь - Расчет цены газа на 2011_Гусь - Тариф 2012" xfId="1207" xr:uid="{00000000-0005-0000-0000-0000DD030000}"/>
    <cellStyle name="_New_Sofi_Nsi_140_Гусь - Расчет цены газа на 2011_Киржач (ТК)" xfId="1208" xr:uid="{00000000-0005-0000-0000-0000DE030000}"/>
    <cellStyle name="_New_Sofi_Nsi_140_Г-Хр (ВОТЭК)" xfId="1209" xr:uid="{00000000-0005-0000-0000-0000DF030000}"/>
    <cellStyle name="_New_Sofi_Nsi_140_ДЦТ_Ю-П_2012 г" xfId="1210" xr:uid="{00000000-0005-0000-0000-0000E0030000}"/>
    <cellStyle name="_New_Sofi_Nsi_140_Калькуляция  Киржач, Кр.Октябрь - 12.10.10-2" xfId="1211" xr:uid="{00000000-0005-0000-0000-0000E1030000}"/>
    <cellStyle name="_New_Sofi_Nsi_140_Киржач - Расчет цены газа на 2011" xfId="1212" xr:uid="{00000000-0005-0000-0000-0000E2030000}"/>
    <cellStyle name="_New_Sofi_Nsi_140_Киржач - Расчет цены газа на 2011_Гусь - Тариф 2012" xfId="1213" xr:uid="{00000000-0005-0000-0000-0000E3030000}"/>
    <cellStyle name="_New_Sofi_Nsi_140_Киржач - Расчет цены газа на 2011_Киржач (ТК)" xfId="1214" xr:uid="{00000000-0005-0000-0000-0000E4030000}"/>
    <cellStyle name="_New_Sofi_Nsi_140_Киржач (ТК)" xfId="1215" xr:uid="{00000000-0005-0000-0000-0000E5030000}"/>
    <cellStyle name="_New_Sofi_Nsi_140_Киржач тариф 2011 - 08.04.10" xfId="1216" xr:uid="{00000000-0005-0000-0000-0000E6030000}"/>
    <cellStyle name="_New_Sofi_Nsi_140_Копия ДЦТ_Ю-П_2012 г 22 03 20111" xfId="1217" xr:uid="{00000000-0005-0000-0000-0000E7030000}"/>
    <cellStyle name="_New_Sofi_Nsi_140_Копия свод_тариф_2010_ИТОГОВЫЙ" xfId="1218" xr:uid="{00000000-0005-0000-0000-0000E8030000}"/>
    <cellStyle name="_New_Sofi_Nsi_140_Копия Смета шаблон (3)" xfId="1219" xr:uid="{00000000-0005-0000-0000-0000E9030000}"/>
    <cellStyle name="_New_Sofi_Nsi_140_свод_тариф_2010_новый" xfId="1220" xr:uid="{00000000-0005-0000-0000-0000EA030000}"/>
    <cellStyle name="_New_Sofi_Nsi_140_свод_тариф_2010_новый_Киржач (ТК)" xfId="1221" xr:uid="{00000000-0005-0000-0000-0000EB030000}"/>
    <cellStyle name="_New_Sofi_Nsi_140_свод_тариф_2010_новый_Копия ДЦТ_Ю-П_2012 г 22 03 20111" xfId="1222" xr:uid="{00000000-0005-0000-0000-0000EC030000}"/>
    <cellStyle name="_New_Sofi_Nsi_140_свод_тариф_2010_новый_Юр-П. (котелки) 2012" xfId="1223" xr:uid="{00000000-0005-0000-0000-0000ED030000}"/>
    <cellStyle name="_New_Sofi_Nsi_140_Смета АУП ВОТЭК" xfId="1224" xr:uid="{00000000-0005-0000-0000-0000EE030000}"/>
    <cellStyle name="_New_Sofi_Nsi_140_Смета АУП ВОТЭК_Гусь - Тариф 2012" xfId="1225" xr:uid="{00000000-0005-0000-0000-0000EF030000}"/>
    <cellStyle name="_New_Sofi_Nsi_140_Смета АУП ВОТЭК_Киржач (ТК)" xfId="1226" xr:uid="{00000000-0005-0000-0000-0000F0030000}"/>
    <cellStyle name="_New_Sofi_Nsi_140_ЮП_ПП-2012_20111006" xfId="1227" xr:uid="{00000000-0005-0000-0000-0000F1030000}"/>
    <cellStyle name="_New_Sofi_Nsi_140_Юр-П. (котелки) 2012" xfId="1228" xr:uid="{00000000-0005-0000-0000-0000F2030000}"/>
    <cellStyle name="_New_Sofi_Nsi_АХР" xfId="1229" xr:uid="{00000000-0005-0000-0000-0000F3030000}"/>
    <cellStyle name="_New_Sofi_Nsi_ВКС Генерация - Тариф 2010-2011 - 16.09.10" xfId="1230" xr:uid="{00000000-0005-0000-0000-0000F4030000}"/>
    <cellStyle name="_New_Sofi_Nsi_Гусь - Расчет цены газа на 2011" xfId="1231" xr:uid="{00000000-0005-0000-0000-0000F5030000}"/>
    <cellStyle name="_New_Sofi_Nsi_Гусь - Расчет цены газа на 2011_Гусь - Тариф 2012" xfId="1232" xr:uid="{00000000-0005-0000-0000-0000F6030000}"/>
    <cellStyle name="_New_Sofi_Nsi_Гусь - Расчет цены газа на 2011_Киржач (ТК)" xfId="1233" xr:uid="{00000000-0005-0000-0000-0000F7030000}"/>
    <cellStyle name="_New_Sofi_Nsi_Г-Хр (ВОТЭК)" xfId="1234" xr:uid="{00000000-0005-0000-0000-0000F8030000}"/>
    <cellStyle name="_New_Sofi_Nsi_ДЦТ_Ю-П_2012 г" xfId="1235" xr:uid="{00000000-0005-0000-0000-0000F9030000}"/>
    <cellStyle name="_New_Sofi_Nsi_Калькуляция  Киржач, Кр.Октябрь - 12.10.10-2" xfId="1236" xr:uid="{00000000-0005-0000-0000-0000FA030000}"/>
    <cellStyle name="_New_Sofi_Nsi_Киржач - Расчет цены газа на 2011" xfId="1237" xr:uid="{00000000-0005-0000-0000-0000FB030000}"/>
    <cellStyle name="_New_Sofi_Nsi_Киржач - Расчет цены газа на 2011_Гусь - Тариф 2012" xfId="1238" xr:uid="{00000000-0005-0000-0000-0000FC030000}"/>
    <cellStyle name="_New_Sofi_Nsi_Киржач - Расчет цены газа на 2011_Киржач (ТК)" xfId="1239" xr:uid="{00000000-0005-0000-0000-0000FD030000}"/>
    <cellStyle name="_New_Sofi_Nsi_Киржач (ТК)" xfId="1240" xr:uid="{00000000-0005-0000-0000-0000FE030000}"/>
    <cellStyle name="_New_Sofi_Nsi_Киржач тариф 2011 - 08.04.10" xfId="1241" xr:uid="{00000000-0005-0000-0000-0000FF030000}"/>
    <cellStyle name="_New_Sofi_Nsi_Копия ДЦТ_Ю-П_2012 г 22 03 20111" xfId="1242" xr:uid="{00000000-0005-0000-0000-000000040000}"/>
    <cellStyle name="_New_Sofi_Nsi_Копия свод_тариф_2010_ИТОГОВЫЙ" xfId="1243" xr:uid="{00000000-0005-0000-0000-000001040000}"/>
    <cellStyle name="_New_Sofi_Nsi_Копия Смета шаблон (3)" xfId="1244" xr:uid="{00000000-0005-0000-0000-000002040000}"/>
    <cellStyle name="_New_Sofi_Nsi_свод_тариф_2010_новый" xfId="1245" xr:uid="{00000000-0005-0000-0000-000003040000}"/>
    <cellStyle name="_New_Sofi_Nsi_свод_тариф_2010_новый_Киржач (ТК)" xfId="1246" xr:uid="{00000000-0005-0000-0000-000004040000}"/>
    <cellStyle name="_New_Sofi_Nsi_свод_тариф_2010_новый_Копия ДЦТ_Ю-П_2012 г 22 03 20111" xfId="1247" xr:uid="{00000000-0005-0000-0000-000005040000}"/>
    <cellStyle name="_New_Sofi_Nsi_свод_тариф_2010_новый_Юр-П. (котелки) 2012" xfId="1248" xr:uid="{00000000-0005-0000-0000-000006040000}"/>
    <cellStyle name="_New_Sofi_Nsi_Смета АУП ВОТЭК" xfId="1249" xr:uid="{00000000-0005-0000-0000-000007040000}"/>
    <cellStyle name="_New_Sofi_Nsi_Смета АУП ВОТЭК_Гусь - Тариф 2012" xfId="1250" xr:uid="{00000000-0005-0000-0000-000008040000}"/>
    <cellStyle name="_New_Sofi_Nsi_Смета АУП ВОТЭК_Киржач (ТК)" xfId="1251" xr:uid="{00000000-0005-0000-0000-000009040000}"/>
    <cellStyle name="_New_Sofi_Nsi_ЮП_ПП-2012_20111006" xfId="1252" xr:uid="{00000000-0005-0000-0000-00000A040000}"/>
    <cellStyle name="_New_Sofi_Nsi_Юр-П. (котелки) 2012" xfId="1253" xr:uid="{00000000-0005-0000-0000-00000B040000}"/>
    <cellStyle name="_New_Sofi_Summary" xfId="42" xr:uid="{00000000-0005-0000-0000-00000C040000}"/>
    <cellStyle name="_New_Sofi_Summary 2" xfId="7156" xr:uid="{00000000-0005-0000-0000-00000D040000}"/>
    <cellStyle name="_New_Sofi_Summary 3" xfId="7024" xr:uid="{00000000-0005-0000-0000-00000E040000}"/>
    <cellStyle name="_New_Sofi_Summary_АХР" xfId="1254" xr:uid="{00000000-0005-0000-0000-00000F040000}"/>
    <cellStyle name="_New_Sofi_Summary_ВКС Генерация - Тариф 2010-2011 - 16.09.10" xfId="1255" xr:uid="{00000000-0005-0000-0000-000010040000}"/>
    <cellStyle name="_New_Sofi_Summary_Гусь - Расчет цены газа на 2011" xfId="1256" xr:uid="{00000000-0005-0000-0000-000011040000}"/>
    <cellStyle name="_New_Sofi_Summary_Гусь - Расчет цены газа на 2011_Гусь - Тариф 2012" xfId="1257" xr:uid="{00000000-0005-0000-0000-000012040000}"/>
    <cellStyle name="_New_Sofi_Summary_Гусь - Расчет цены газа на 2011_Киржач (ТК)" xfId="1258" xr:uid="{00000000-0005-0000-0000-000013040000}"/>
    <cellStyle name="_New_Sofi_Summary_Г-Хр (ВОТЭК)" xfId="1259" xr:uid="{00000000-0005-0000-0000-000014040000}"/>
    <cellStyle name="_New_Sofi_Summary_ДЦТ_Ю-П_2012 г" xfId="1260" xr:uid="{00000000-0005-0000-0000-000015040000}"/>
    <cellStyle name="_New_Sofi_Summary_Калькуляция  Киржач, Кр.Октябрь - 12.10.10-2" xfId="1261" xr:uid="{00000000-0005-0000-0000-000016040000}"/>
    <cellStyle name="_New_Sofi_Summary_Киржач - Расчет цены газа на 2011" xfId="1262" xr:uid="{00000000-0005-0000-0000-000017040000}"/>
    <cellStyle name="_New_Sofi_Summary_Киржач - Расчет цены газа на 2011_Гусь - Тариф 2012" xfId="1263" xr:uid="{00000000-0005-0000-0000-000018040000}"/>
    <cellStyle name="_New_Sofi_Summary_Киржач - Расчет цены газа на 2011_Киржач (ТК)" xfId="1264" xr:uid="{00000000-0005-0000-0000-000019040000}"/>
    <cellStyle name="_New_Sofi_Summary_Киржач (ТК)" xfId="1265" xr:uid="{00000000-0005-0000-0000-00001A040000}"/>
    <cellStyle name="_New_Sofi_Summary_Киржач тариф 2011 - 08.04.10" xfId="1266" xr:uid="{00000000-0005-0000-0000-00001B040000}"/>
    <cellStyle name="_New_Sofi_Summary_Копия ДЦТ_Ю-П_2012 г 22 03 20111" xfId="1267" xr:uid="{00000000-0005-0000-0000-00001C040000}"/>
    <cellStyle name="_New_Sofi_Summary_Копия свод_тариф_2010_ИТОГОВЫЙ" xfId="1268" xr:uid="{00000000-0005-0000-0000-00001D040000}"/>
    <cellStyle name="_New_Sofi_Summary_Копия Смета шаблон (3)" xfId="1269" xr:uid="{00000000-0005-0000-0000-00001E040000}"/>
    <cellStyle name="_New_Sofi_Summary_свод_тариф_2010_новый" xfId="1270" xr:uid="{00000000-0005-0000-0000-00001F040000}"/>
    <cellStyle name="_New_Sofi_Summary_свод_тариф_2010_новый_Киржач (ТК)" xfId="1271" xr:uid="{00000000-0005-0000-0000-000020040000}"/>
    <cellStyle name="_New_Sofi_Summary_свод_тариф_2010_новый_Копия ДЦТ_Ю-П_2012 г 22 03 20111" xfId="1272" xr:uid="{00000000-0005-0000-0000-000021040000}"/>
    <cellStyle name="_New_Sofi_Summary_свод_тариф_2010_новый_Юр-П. (котелки) 2012" xfId="1273" xr:uid="{00000000-0005-0000-0000-000022040000}"/>
    <cellStyle name="_New_Sofi_Summary_Смета АУП ВОТЭК" xfId="1274" xr:uid="{00000000-0005-0000-0000-000023040000}"/>
    <cellStyle name="_New_Sofi_Summary_Смета АУП ВОТЭК_Гусь - Тариф 2012" xfId="1275" xr:uid="{00000000-0005-0000-0000-000024040000}"/>
    <cellStyle name="_New_Sofi_Summary_Смета АУП ВОТЭК_Киржач (ТК)" xfId="1276" xr:uid="{00000000-0005-0000-0000-000025040000}"/>
    <cellStyle name="_New_Sofi_Summary_ЮП_ПП-2012_20111006" xfId="1277" xr:uid="{00000000-0005-0000-0000-000026040000}"/>
    <cellStyle name="_New_Sofi_Summary_Юр-П. (котелки) 2012" xfId="1278" xr:uid="{00000000-0005-0000-0000-000027040000}"/>
    <cellStyle name="_New_Sofi_Tax_form_1кв_3" xfId="43" xr:uid="{00000000-0005-0000-0000-000028040000}"/>
    <cellStyle name="_New_Sofi_Tax_form_1кв_3 2" xfId="7157" xr:uid="{00000000-0005-0000-0000-000029040000}"/>
    <cellStyle name="_New_Sofi_Tax_form_1кв_3 3" xfId="7025" xr:uid="{00000000-0005-0000-0000-00002A040000}"/>
    <cellStyle name="_New_Sofi_Tax_form_1кв_3_АХР" xfId="1279" xr:uid="{00000000-0005-0000-0000-00002B040000}"/>
    <cellStyle name="_New_Sofi_Tax_form_1кв_3_ВКС Генерация - Тариф 2010-2011 - 16.09.10" xfId="1280" xr:uid="{00000000-0005-0000-0000-00002C040000}"/>
    <cellStyle name="_New_Sofi_Tax_form_1кв_3_Гусь - Расчет цены газа на 2011" xfId="1281" xr:uid="{00000000-0005-0000-0000-00002D040000}"/>
    <cellStyle name="_New_Sofi_Tax_form_1кв_3_Гусь - Расчет цены газа на 2011_Гусь - Тариф 2012" xfId="1282" xr:uid="{00000000-0005-0000-0000-00002E040000}"/>
    <cellStyle name="_New_Sofi_Tax_form_1кв_3_Гусь - Расчет цены газа на 2011_Киржач (ТК)" xfId="1283" xr:uid="{00000000-0005-0000-0000-00002F040000}"/>
    <cellStyle name="_New_Sofi_Tax_form_1кв_3_Г-Хр (ВОТЭК)" xfId="1284" xr:uid="{00000000-0005-0000-0000-000030040000}"/>
    <cellStyle name="_New_Sofi_Tax_form_1кв_3_ДЦТ_Ю-П_2012 г" xfId="1285" xr:uid="{00000000-0005-0000-0000-000031040000}"/>
    <cellStyle name="_New_Sofi_Tax_form_1кв_3_Калькуляция  Киржач, Кр.Октябрь - 12.10.10-2" xfId="1286" xr:uid="{00000000-0005-0000-0000-000032040000}"/>
    <cellStyle name="_New_Sofi_Tax_form_1кв_3_Киржач - Расчет цены газа на 2011" xfId="1287" xr:uid="{00000000-0005-0000-0000-000033040000}"/>
    <cellStyle name="_New_Sofi_Tax_form_1кв_3_Киржач - Расчет цены газа на 2011_Гусь - Тариф 2012" xfId="1288" xr:uid="{00000000-0005-0000-0000-000034040000}"/>
    <cellStyle name="_New_Sofi_Tax_form_1кв_3_Киржач - Расчет цены газа на 2011_Киржач (ТК)" xfId="1289" xr:uid="{00000000-0005-0000-0000-000035040000}"/>
    <cellStyle name="_New_Sofi_Tax_form_1кв_3_Киржач (ТК)" xfId="1290" xr:uid="{00000000-0005-0000-0000-000036040000}"/>
    <cellStyle name="_New_Sofi_Tax_form_1кв_3_Киржач тариф 2011 - 08.04.10" xfId="1291" xr:uid="{00000000-0005-0000-0000-000037040000}"/>
    <cellStyle name="_New_Sofi_Tax_form_1кв_3_Копия ДЦТ_Ю-П_2012 г 22 03 20111" xfId="1292" xr:uid="{00000000-0005-0000-0000-000038040000}"/>
    <cellStyle name="_New_Sofi_Tax_form_1кв_3_Копия свод_тариф_2010_ИТОГОВЫЙ" xfId="1293" xr:uid="{00000000-0005-0000-0000-000039040000}"/>
    <cellStyle name="_New_Sofi_Tax_form_1кв_3_Копия Смета шаблон (3)" xfId="1294" xr:uid="{00000000-0005-0000-0000-00003A040000}"/>
    <cellStyle name="_New_Sofi_Tax_form_1кв_3_свод_тариф_2010_новый" xfId="1295" xr:uid="{00000000-0005-0000-0000-00003B040000}"/>
    <cellStyle name="_New_Sofi_Tax_form_1кв_3_свод_тариф_2010_новый_Киржач (ТК)" xfId="1296" xr:uid="{00000000-0005-0000-0000-00003C040000}"/>
    <cellStyle name="_New_Sofi_Tax_form_1кв_3_свод_тариф_2010_новый_Копия ДЦТ_Ю-П_2012 г 22 03 20111" xfId="1297" xr:uid="{00000000-0005-0000-0000-00003D040000}"/>
    <cellStyle name="_New_Sofi_Tax_form_1кв_3_свод_тариф_2010_новый_Юр-П. (котелки) 2012" xfId="1298" xr:uid="{00000000-0005-0000-0000-00003E040000}"/>
    <cellStyle name="_New_Sofi_Tax_form_1кв_3_Смета АУП ВОТЭК" xfId="1299" xr:uid="{00000000-0005-0000-0000-00003F040000}"/>
    <cellStyle name="_New_Sofi_Tax_form_1кв_3_Смета АУП ВОТЭК_Гусь - Тариф 2012" xfId="1300" xr:uid="{00000000-0005-0000-0000-000040040000}"/>
    <cellStyle name="_New_Sofi_Tax_form_1кв_3_Смета АУП ВОТЭК_Киржач (ТК)" xfId="1301" xr:uid="{00000000-0005-0000-0000-000041040000}"/>
    <cellStyle name="_New_Sofi_Tax_form_1кв_3_ЮП_ПП-2012_20111006" xfId="1302" xr:uid="{00000000-0005-0000-0000-000042040000}"/>
    <cellStyle name="_New_Sofi_Tax_form_1кв_3_Юр-П. (котелки) 2012" xfId="1303" xr:uid="{00000000-0005-0000-0000-000043040000}"/>
    <cellStyle name="_New_Sofi_АХР" xfId="1304" xr:uid="{00000000-0005-0000-0000-000044040000}"/>
    <cellStyle name="_New_Sofi_БКЭ" xfId="44" xr:uid="{00000000-0005-0000-0000-000045040000}"/>
    <cellStyle name="_New_Sofi_БКЭ 2" xfId="7158" xr:uid="{00000000-0005-0000-0000-000046040000}"/>
    <cellStyle name="_New_Sofi_БКЭ 3" xfId="7026" xr:uid="{00000000-0005-0000-0000-000047040000}"/>
    <cellStyle name="_New_Sofi_БКЭ_АХР" xfId="1305" xr:uid="{00000000-0005-0000-0000-000048040000}"/>
    <cellStyle name="_New_Sofi_БКЭ_ВКС Генерация - Тариф 2010-2011 - 16.09.10" xfId="1306" xr:uid="{00000000-0005-0000-0000-000049040000}"/>
    <cellStyle name="_New_Sofi_БКЭ_Гусь - Расчет цены газа на 2011" xfId="1307" xr:uid="{00000000-0005-0000-0000-00004A040000}"/>
    <cellStyle name="_New_Sofi_БКЭ_Гусь - Расчет цены газа на 2011_Гусь - Тариф 2012" xfId="1308" xr:uid="{00000000-0005-0000-0000-00004B040000}"/>
    <cellStyle name="_New_Sofi_БКЭ_Гусь - Расчет цены газа на 2011_Киржач (ТК)" xfId="1309" xr:uid="{00000000-0005-0000-0000-00004C040000}"/>
    <cellStyle name="_New_Sofi_БКЭ_Г-Хр (ВОТЭК)" xfId="1310" xr:uid="{00000000-0005-0000-0000-00004D040000}"/>
    <cellStyle name="_New_Sofi_БКЭ_ДЦТ_Ю-П_2012 г" xfId="1311" xr:uid="{00000000-0005-0000-0000-00004E040000}"/>
    <cellStyle name="_New_Sofi_БКЭ_Калькуляция  Киржач, Кр.Октябрь - 12.10.10-2" xfId="1312" xr:uid="{00000000-0005-0000-0000-00004F040000}"/>
    <cellStyle name="_New_Sofi_БКЭ_Киржач - Расчет цены газа на 2011" xfId="1313" xr:uid="{00000000-0005-0000-0000-000050040000}"/>
    <cellStyle name="_New_Sofi_БКЭ_Киржач - Расчет цены газа на 2011_Гусь - Тариф 2012" xfId="1314" xr:uid="{00000000-0005-0000-0000-000051040000}"/>
    <cellStyle name="_New_Sofi_БКЭ_Киржач - Расчет цены газа на 2011_Киржач (ТК)" xfId="1315" xr:uid="{00000000-0005-0000-0000-000052040000}"/>
    <cellStyle name="_New_Sofi_БКЭ_Киржач (ТК)" xfId="1316" xr:uid="{00000000-0005-0000-0000-000053040000}"/>
    <cellStyle name="_New_Sofi_БКЭ_Киржач тариф 2011 - 08.04.10" xfId="1317" xr:uid="{00000000-0005-0000-0000-000054040000}"/>
    <cellStyle name="_New_Sofi_БКЭ_Копия ДЦТ_Ю-П_2012 г 22 03 20111" xfId="1318" xr:uid="{00000000-0005-0000-0000-000055040000}"/>
    <cellStyle name="_New_Sofi_БКЭ_Копия свод_тариф_2010_ИТОГОВЫЙ" xfId="1319" xr:uid="{00000000-0005-0000-0000-000056040000}"/>
    <cellStyle name="_New_Sofi_БКЭ_Копия Смета шаблон (3)" xfId="1320" xr:uid="{00000000-0005-0000-0000-000057040000}"/>
    <cellStyle name="_New_Sofi_БКЭ_свод_тариф_2010_новый" xfId="1321" xr:uid="{00000000-0005-0000-0000-000058040000}"/>
    <cellStyle name="_New_Sofi_БКЭ_свод_тариф_2010_новый_Киржач (ТК)" xfId="1322" xr:uid="{00000000-0005-0000-0000-000059040000}"/>
    <cellStyle name="_New_Sofi_БКЭ_свод_тариф_2010_новый_Копия ДЦТ_Ю-П_2012 г 22 03 20111" xfId="1323" xr:uid="{00000000-0005-0000-0000-00005A040000}"/>
    <cellStyle name="_New_Sofi_БКЭ_свод_тариф_2010_новый_Юр-П. (котелки) 2012" xfId="1324" xr:uid="{00000000-0005-0000-0000-00005B040000}"/>
    <cellStyle name="_New_Sofi_БКЭ_Смета АУП ВОТЭК" xfId="1325" xr:uid="{00000000-0005-0000-0000-00005C040000}"/>
    <cellStyle name="_New_Sofi_БКЭ_Смета АУП ВОТЭК_Гусь - Тариф 2012" xfId="1326" xr:uid="{00000000-0005-0000-0000-00005D040000}"/>
    <cellStyle name="_New_Sofi_БКЭ_Смета АУП ВОТЭК_Киржач (ТК)" xfId="1327" xr:uid="{00000000-0005-0000-0000-00005E040000}"/>
    <cellStyle name="_New_Sofi_БКЭ_ЮП_ПП-2012_20111006" xfId="1328" xr:uid="{00000000-0005-0000-0000-00005F040000}"/>
    <cellStyle name="_New_Sofi_БКЭ_Юр-П. (котелки) 2012" xfId="1329" xr:uid="{00000000-0005-0000-0000-000060040000}"/>
    <cellStyle name="_New_Sofi_ВКС Генерация - Тариф 2010-2011 - 16.09.10" xfId="1330" xr:uid="{00000000-0005-0000-0000-000061040000}"/>
    <cellStyle name="_New_Sofi_Гусь - Расчет цены газа на 2011" xfId="1331" xr:uid="{00000000-0005-0000-0000-000062040000}"/>
    <cellStyle name="_New_Sofi_Гусь - Расчет цены газа на 2011_Гусь - Тариф 2012" xfId="1332" xr:uid="{00000000-0005-0000-0000-000063040000}"/>
    <cellStyle name="_New_Sofi_Гусь - Расчет цены газа на 2011_Киржач (ТК)" xfId="1333" xr:uid="{00000000-0005-0000-0000-000064040000}"/>
    <cellStyle name="_New_Sofi_Г-Хр (ВОТЭК)" xfId="1334" xr:uid="{00000000-0005-0000-0000-000065040000}"/>
    <cellStyle name="_New_Sofi_ДЦТ_Ю-П_2012 г" xfId="1335" xr:uid="{00000000-0005-0000-0000-000066040000}"/>
    <cellStyle name="_New_Sofi_Калькуляция  Киржач, Кр.Октябрь - 12.10.10-2" xfId="1336" xr:uid="{00000000-0005-0000-0000-000067040000}"/>
    <cellStyle name="_New_Sofi_Киржач - Расчет цены газа на 2011" xfId="1337" xr:uid="{00000000-0005-0000-0000-000068040000}"/>
    <cellStyle name="_New_Sofi_Киржач - Расчет цены газа на 2011_Гусь - Тариф 2012" xfId="1338" xr:uid="{00000000-0005-0000-0000-000069040000}"/>
    <cellStyle name="_New_Sofi_Киржач - Расчет цены газа на 2011_Киржач (ТК)" xfId="1339" xr:uid="{00000000-0005-0000-0000-00006A040000}"/>
    <cellStyle name="_New_Sofi_Киржач (ТК)" xfId="1340" xr:uid="{00000000-0005-0000-0000-00006B040000}"/>
    <cellStyle name="_New_Sofi_Киржач тариф 2011 - 08.04.10" xfId="1341" xr:uid="{00000000-0005-0000-0000-00006C040000}"/>
    <cellStyle name="_New_Sofi_Копия ДЦТ_Ю-П_2012 г 22 03 20111" xfId="1342" xr:uid="{00000000-0005-0000-0000-00006D040000}"/>
    <cellStyle name="_New_Sofi_Копия свод_тариф_2010_ИТОГОВЫЙ" xfId="1343" xr:uid="{00000000-0005-0000-0000-00006E040000}"/>
    <cellStyle name="_New_Sofi_Копия Смета шаблон (3)" xfId="1344" xr:uid="{00000000-0005-0000-0000-00006F040000}"/>
    <cellStyle name="_New_Sofi_свод_тариф_2010_новый" xfId="1345" xr:uid="{00000000-0005-0000-0000-000070040000}"/>
    <cellStyle name="_New_Sofi_свод_тариф_2010_новый_Киржач (ТК)" xfId="1346" xr:uid="{00000000-0005-0000-0000-000071040000}"/>
    <cellStyle name="_New_Sofi_свод_тариф_2010_новый_Копия ДЦТ_Ю-П_2012 г 22 03 20111" xfId="1347" xr:uid="{00000000-0005-0000-0000-000072040000}"/>
    <cellStyle name="_New_Sofi_свод_тариф_2010_новый_Юр-П. (котелки) 2012" xfId="1348" xr:uid="{00000000-0005-0000-0000-000073040000}"/>
    <cellStyle name="_New_Sofi_Смета АУП ВОТЭК" xfId="1349" xr:uid="{00000000-0005-0000-0000-000074040000}"/>
    <cellStyle name="_New_Sofi_Смета АУП ВОТЭК_Гусь - Тариф 2012" xfId="1350" xr:uid="{00000000-0005-0000-0000-000075040000}"/>
    <cellStyle name="_New_Sofi_Смета АУП ВОТЭК_Киржач (ТК)" xfId="1351" xr:uid="{00000000-0005-0000-0000-000076040000}"/>
    <cellStyle name="_New_Sofi_ЮП_ПП-2012_20111006" xfId="1352" xr:uid="{00000000-0005-0000-0000-000077040000}"/>
    <cellStyle name="_New_Sofi_Юр-П. (котелки) 2012" xfId="1353" xr:uid="{00000000-0005-0000-0000-000078040000}"/>
    <cellStyle name="_Nsi" xfId="45" xr:uid="{00000000-0005-0000-0000-000079040000}"/>
    <cellStyle name="_Nsi 2" xfId="7159" xr:uid="{00000000-0005-0000-0000-00007A040000}"/>
    <cellStyle name="_Nsi 3" xfId="7027" xr:uid="{00000000-0005-0000-0000-00007B040000}"/>
    <cellStyle name="_Nsi_АХР" xfId="1354" xr:uid="{00000000-0005-0000-0000-00007C040000}"/>
    <cellStyle name="_Nsi_ВКС Генерация - Тариф 2010-2011 - 16.09.10" xfId="1355" xr:uid="{00000000-0005-0000-0000-00007D040000}"/>
    <cellStyle name="_Nsi_Гусь - Расчет цены газа на 2011" xfId="1356" xr:uid="{00000000-0005-0000-0000-00007E040000}"/>
    <cellStyle name="_Nsi_Гусь - Расчет цены газа на 2011_Гусь - Тариф 2012" xfId="1357" xr:uid="{00000000-0005-0000-0000-00007F040000}"/>
    <cellStyle name="_Nsi_Гусь - Расчет цены газа на 2011_Киржач (ТК)" xfId="1358" xr:uid="{00000000-0005-0000-0000-000080040000}"/>
    <cellStyle name="_Nsi_Г-Хр (ВОТЭК)" xfId="1359" xr:uid="{00000000-0005-0000-0000-000081040000}"/>
    <cellStyle name="_Nsi_ДЦТ_Ю-П_2012 г" xfId="1360" xr:uid="{00000000-0005-0000-0000-000082040000}"/>
    <cellStyle name="_Nsi_Калькуляция  Киржач, Кр.Октябрь - 12.10.10-2" xfId="1361" xr:uid="{00000000-0005-0000-0000-000083040000}"/>
    <cellStyle name="_Nsi_Киржач - Расчет цены газа на 2011" xfId="1362" xr:uid="{00000000-0005-0000-0000-000084040000}"/>
    <cellStyle name="_Nsi_Киржач - Расчет цены газа на 2011_Гусь - Тариф 2012" xfId="1363" xr:uid="{00000000-0005-0000-0000-000085040000}"/>
    <cellStyle name="_Nsi_Киржач - Расчет цены газа на 2011_Киржач (ТК)" xfId="1364" xr:uid="{00000000-0005-0000-0000-000086040000}"/>
    <cellStyle name="_Nsi_Киржач (ТК)" xfId="1365" xr:uid="{00000000-0005-0000-0000-000087040000}"/>
    <cellStyle name="_Nsi_Киржач тариф 2011 - 08.04.10" xfId="1366" xr:uid="{00000000-0005-0000-0000-000088040000}"/>
    <cellStyle name="_Nsi_Копия ДЦТ_Ю-П_2012 г 22 03 20111" xfId="1367" xr:uid="{00000000-0005-0000-0000-000089040000}"/>
    <cellStyle name="_Nsi_Копия свод_тариф_2010_ИТОГОВЫЙ" xfId="1368" xr:uid="{00000000-0005-0000-0000-00008A040000}"/>
    <cellStyle name="_Nsi_Копия Смета шаблон (3)" xfId="1369" xr:uid="{00000000-0005-0000-0000-00008B040000}"/>
    <cellStyle name="_Nsi_свод_тариф_2010_новый" xfId="1370" xr:uid="{00000000-0005-0000-0000-00008C040000}"/>
    <cellStyle name="_Nsi_свод_тариф_2010_новый_Киржач (ТК)" xfId="1371" xr:uid="{00000000-0005-0000-0000-00008D040000}"/>
    <cellStyle name="_Nsi_свод_тариф_2010_новый_Копия ДЦТ_Ю-П_2012 г 22 03 20111" xfId="1372" xr:uid="{00000000-0005-0000-0000-00008E040000}"/>
    <cellStyle name="_Nsi_свод_тариф_2010_новый_Юр-П. (котелки) 2012" xfId="1373" xr:uid="{00000000-0005-0000-0000-00008F040000}"/>
    <cellStyle name="_Nsi_Смета АУП ВОТЭК" xfId="1374" xr:uid="{00000000-0005-0000-0000-000090040000}"/>
    <cellStyle name="_Nsi_Смета АУП ВОТЭК_Гусь - Тариф 2012" xfId="1375" xr:uid="{00000000-0005-0000-0000-000091040000}"/>
    <cellStyle name="_Nsi_Смета АУП ВОТЭК_Киржач (ТК)" xfId="1376" xr:uid="{00000000-0005-0000-0000-000092040000}"/>
    <cellStyle name="_Nsi_ЮП_ПП-2012_20111006" xfId="1377" xr:uid="{00000000-0005-0000-0000-000093040000}"/>
    <cellStyle name="_Nsi_Юр-П. (котелки) 2012" xfId="1378" xr:uid="{00000000-0005-0000-0000-000094040000}"/>
    <cellStyle name="_Plug" xfId="1379" xr:uid="{00000000-0005-0000-0000-000095040000}"/>
    <cellStyle name="_RAB с 2010 года" xfId="1380" xr:uid="{00000000-0005-0000-0000-000096040000}"/>
    <cellStyle name="_v-2013-2030- 2b17.01.11Нах-cpiнов. курс inn 1-2-Е1xls" xfId="1381" xr:uid="{00000000-0005-0000-0000-000097040000}"/>
    <cellStyle name="_АГ" xfId="46" xr:uid="{00000000-0005-0000-0000-000098040000}"/>
    <cellStyle name="_АГ 2" xfId="1382" xr:uid="{00000000-0005-0000-0000-000099040000}"/>
    <cellStyle name="_АГ 3" xfId="7160" xr:uid="{00000000-0005-0000-0000-00009A040000}"/>
    <cellStyle name="_АГ 4" xfId="7028" xr:uid="{00000000-0005-0000-0000-00009B040000}"/>
    <cellStyle name="_АГ_RAB_итого" xfId="1383" xr:uid="{00000000-0005-0000-0000-00009C040000}"/>
    <cellStyle name="_АГ_Xl0000003" xfId="1384" xr:uid="{00000000-0005-0000-0000-00009D040000}"/>
    <cellStyle name="_АГ_Xl0000096" xfId="1385" xr:uid="{00000000-0005-0000-0000-00009E040000}"/>
    <cellStyle name="_АГ_АЗ Теплоэнерго 2008" xfId="1386" xr:uid="{00000000-0005-0000-0000-00009F040000}"/>
    <cellStyle name="_АГ_АЗ Теплоэнерго 2008_ЮП_ПП-2012_20111006" xfId="1387" xr:uid="{00000000-0005-0000-0000-0000A0040000}"/>
    <cellStyle name="_АГ_АХР" xfId="1388" xr:uid="{00000000-0005-0000-0000-0000A1040000}"/>
    <cellStyle name="_АГ_АХР_факт" xfId="1389" xr:uid="{00000000-0005-0000-0000-0000A2040000}"/>
    <cellStyle name="_АГ_БДР коррект" xfId="287" xr:uid="{00000000-0005-0000-0000-0000A3040000}"/>
    <cellStyle name="_АГ_Бюджет РТК 2008 план1" xfId="288" xr:uid="{00000000-0005-0000-0000-0000A4040000}"/>
    <cellStyle name="_АГ_ВКС Генерация - Тариф 2010-2011 - 16.09.10" xfId="1390" xr:uid="{00000000-0005-0000-0000-0000A5040000}"/>
    <cellStyle name="_АГ_ВКС ПТ_1.2 Свод" xfId="47" xr:uid="{00000000-0005-0000-0000-0000A6040000}"/>
    <cellStyle name="_АГ_ВКС ПТ_1.2 Свод 2" xfId="1391" xr:uid="{00000000-0005-0000-0000-0000A7040000}"/>
    <cellStyle name="_АГ_ВКС ПТ_1.2 Свод_RAB_итого" xfId="1392" xr:uid="{00000000-0005-0000-0000-0000A8040000}"/>
    <cellStyle name="_АГ_ВКС ПТ_1.2 Свод_АХР" xfId="1393" xr:uid="{00000000-0005-0000-0000-0000A9040000}"/>
    <cellStyle name="_АГ_ВКС ПТ_1.2 Свод_АХР_факт" xfId="1394" xr:uid="{00000000-0005-0000-0000-0000AA040000}"/>
    <cellStyle name="_АГ_ВКС ПТ_1.2 Свод_ВКС Генерация - Тариф 2010-2011 - 16.09.10" xfId="1395" xr:uid="{00000000-0005-0000-0000-0000AB040000}"/>
    <cellStyle name="_АГ_ВКС ПТ_1.2 Свод_Гусь - Расчет цены газа на 2011" xfId="1396" xr:uid="{00000000-0005-0000-0000-0000AC040000}"/>
    <cellStyle name="_АГ_ВКС ПТ_1.2 Свод_Гусь - Расчет цены газа на 2011_Гусь - Тариф 2012" xfId="1397" xr:uid="{00000000-0005-0000-0000-0000AD040000}"/>
    <cellStyle name="_АГ_ВКС ПТ_1.2 Свод_Гусь - Расчет цены газа на 2011_Киржач (ТК)" xfId="1398" xr:uid="{00000000-0005-0000-0000-0000AE040000}"/>
    <cellStyle name="_АГ_ВКС ПТ_1.2 Свод_Гусь - Тариф 2012" xfId="1399" xr:uid="{00000000-0005-0000-0000-0000AF040000}"/>
    <cellStyle name="_АГ_ВКС ПТ_1.2 Свод_Г-Хр (ВОТЭК)" xfId="1400" xr:uid="{00000000-0005-0000-0000-0000B0040000}"/>
    <cellStyle name="_АГ_ВКС ПТ_1.2 Свод_ДЦТ_тариф_2011_29.12.2010" xfId="1401" xr:uid="{00000000-0005-0000-0000-0000B1040000}"/>
    <cellStyle name="_АГ_ВКС ПТ_1.2 Свод_ДЦТ_Ю-П_2012 г" xfId="1402" xr:uid="{00000000-0005-0000-0000-0000B2040000}"/>
    <cellStyle name="_АГ_ВКС ПТ_1.2 Свод_Калькуляция  Киржач, Кр.Октябрь - 12.10.10-2" xfId="1403" xr:uid="{00000000-0005-0000-0000-0000B3040000}"/>
    <cellStyle name="_АГ_ВКС ПТ_1.2 Свод_Киржач - Расчет цены газа на 2011" xfId="1404" xr:uid="{00000000-0005-0000-0000-0000B4040000}"/>
    <cellStyle name="_АГ_ВКС ПТ_1.2 Свод_Киржач - Расчет цены газа на 2011_Гусь - Тариф 2012" xfId="1405" xr:uid="{00000000-0005-0000-0000-0000B5040000}"/>
    <cellStyle name="_АГ_ВКС ПТ_1.2 Свод_Киржач - Расчет цены газа на 2011_Киржач (ТК)" xfId="1406" xr:uid="{00000000-0005-0000-0000-0000B6040000}"/>
    <cellStyle name="_АГ_ВКС ПТ_1.2 Свод_Киржач (ТК)" xfId="1407" xr:uid="{00000000-0005-0000-0000-0000B7040000}"/>
    <cellStyle name="_АГ_ВКС ПТ_1.2 Свод_Киржач тариф 2011 - 08.04.10" xfId="1408" xr:uid="{00000000-0005-0000-0000-0000B8040000}"/>
    <cellStyle name="_АГ_ВКС ПТ_1.2 Свод_Киржач тариф 2011 - 08.04.10_Гусь - Тариф 2012" xfId="1409" xr:uid="{00000000-0005-0000-0000-0000B9040000}"/>
    <cellStyle name="_АГ_ВКС ПТ_1.2 Свод_Киржач тариф 2011 - 08.04.10_Киржач (ТК)" xfId="1410" xr:uid="{00000000-0005-0000-0000-0000BA040000}"/>
    <cellStyle name="_АГ_ВКС ПТ_1.2 Свод_Копия ДЦТ_Ю-П_2012 г 22 03 20111" xfId="1411" xr:uid="{00000000-0005-0000-0000-0000BB040000}"/>
    <cellStyle name="_АГ_ВКС ПТ_1.2 Свод_Копия ДЦТ_Ю-П_2012 г 22 03 20111_ДЦТ_Ю-П_2013" xfId="1412" xr:uid="{00000000-0005-0000-0000-0000BC040000}"/>
    <cellStyle name="_АГ_ВКС ПТ_1.2 Свод_Копия ДЦТ_Ю-П_2012 г 22 03 20111_удельник ДЦТ_Ю-П_2013" xfId="1413" xr:uid="{00000000-0005-0000-0000-0000BD040000}"/>
    <cellStyle name="_АГ_ВКС ПТ_1.2 Свод_Копия свод_тариф_2010_ИТОГОВЫЙ" xfId="1414" xr:uid="{00000000-0005-0000-0000-0000BE040000}"/>
    <cellStyle name="_АГ_ВКС ПТ_1.2 Свод_Копия свод_тариф_2010_ИТОГОВЫЙ_Киржач (ТК)" xfId="1415" xr:uid="{00000000-0005-0000-0000-0000BF040000}"/>
    <cellStyle name="_АГ_ВКС ПТ_1.2 Свод_Копия свод_тариф_2010_ИТОГОВЫЙ_Копия ДЦТ_Ю-П_2012 г 22 03 20111" xfId="1416" xr:uid="{00000000-0005-0000-0000-0000C0040000}"/>
    <cellStyle name="_АГ_ВКС ПТ_1.2 Свод_Копия свод_тариф_2010_ИТОГОВЫЙ_Юр-П. (котелки) 2012" xfId="1417" xr:uid="{00000000-0005-0000-0000-0000C1040000}"/>
    <cellStyle name="_АГ_ВКС ПТ_1.2 Свод_Предложение ДЦТ_тариф_2011_27.12.2010" xfId="1418" xr:uid="{00000000-0005-0000-0000-0000C2040000}"/>
    <cellStyle name="_АГ_ВКС ПТ_1.2 Свод_свод_тариф_2010_новый" xfId="1419" xr:uid="{00000000-0005-0000-0000-0000C3040000}"/>
    <cellStyle name="_АГ_ВКС ПТ_1.2 Свод_свод_тариф_2010_новый_Киржач (ТК)" xfId="1420" xr:uid="{00000000-0005-0000-0000-0000C4040000}"/>
    <cellStyle name="_АГ_ВКС ПТ_1.2 Свод_свод_тариф_2010_новый_Копия ДЦТ_Ю-П_2012 г 22 03 20111" xfId="1421" xr:uid="{00000000-0005-0000-0000-0000C5040000}"/>
    <cellStyle name="_АГ_ВКС ПТ_1.2 Свод_свод_тариф_2010_новый_Копия ДЦТ_Ю-П_2012 г 22 03 20111_ДЦТ_Ю-П_2013" xfId="1422" xr:uid="{00000000-0005-0000-0000-0000C6040000}"/>
    <cellStyle name="_АГ_ВКС ПТ_1.2 Свод_свод_тариф_2010_новый_Копия ДЦТ_Ю-П_2012 г 22 03 20111_удельник ДЦТ_Ю-П_2013" xfId="1423" xr:uid="{00000000-0005-0000-0000-0000C7040000}"/>
    <cellStyle name="_АГ_ВКС ПТ_1.2 Свод_свод_тариф_2010_новый_Шихобалово" xfId="1424" xr:uid="{00000000-0005-0000-0000-0000C8040000}"/>
    <cellStyle name="_АГ_ВКС ПТ_1.2 Свод_свод_тариф_2010_новый_Юр-П. (котелки) 2012" xfId="1425" xr:uid="{00000000-0005-0000-0000-0000C9040000}"/>
    <cellStyle name="_АГ_ВКС ПТ_1.2 Свод_свод_тариф_2010_новый_Юр-П. (котелки) 2012_ДЦТ_Ю-П_2013" xfId="1426" xr:uid="{00000000-0005-0000-0000-0000CA040000}"/>
    <cellStyle name="_АГ_ВКС ПТ_1.2 Свод_свод_тариф_2010_новый_Юр-П. (котелки) 2012_удельник ДЦТ_Ю-П_2013" xfId="1427" xr:uid="{00000000-0005-0000-0000-0000CB040000}"/>
    <cellStyle name="_АГ_ВКС ПТ_1.2 Свод_Тариф_ВКС_2011_ДЦТ" xfId="1428" xr:uid="{00000000-0005-0000-0000-0000CC040000}"/>
    <cellStyle name="_АГ_ВКС ПТ_1.2 Свод_Шихобалово" xfId="1429" xr:uid="{00000000-0005-0000-0000-0000CD040000}"/>
    <cellStyle name="_АГ_ВКС ПТ_1.2 Свод_ЮП_ПП-2012_20111006" xfId="1430" xr:uid="{00000000-0005-0000-0000-0000CE040000}"/>
    <cellStyle name="_АГ_ВКС ПТ_1.2 Свод_Юр-П. (котелки) 2012" xfId="1431" xr:uid="{00000000-0005-0000-0000-0000CF040000}"/>
    <cellStyle name="_АГ_ВКС ПТ_1.2 Свод_Юр-П. (котелки) 2012_ДЦТ_Ю-П_2013" xfId="1432" xr:uid="{00000000-0005-0000-0000-0000D0040000}"/>
    <cellStyle name="_АГ_ВКС ПТ_1.2 Свод_Юр-П. (котелки) 2012_удельник ДЦТ_Ю-П_2013" xfId="1433" xr:uid="{00000000-0005-0000-0000-0000D1040000}"/>
    <cellStyle name="_АГ_ВКС ПТ_1.2 Свод1" xfId="48" xr:uid="{00000000-0005-0000-0000-0000D2040000}"/>
    <cellStyle name="_АГ_ВКС ПТ_1.2 Свод1 2" xfId="1434" xr:uid="{00000000-0005-0000-0000-0000D3040000}"/>
    <cellStyle name="_АГ_ВКС ПТ_1.2 Свод1_RAB_итого" xfId="1435" xr:uid="{00000000-0005-0000-0000-0000D4040000}"/>
    <cellStyle name="_АГ_ВКС ПТ_1.2 Свод1_АХР" xfId="1436" xr:uid="{00000000-0005-0000-0000-0000D5040000}"/>
    <cellStyle name="_АГ_ВКС ПТ_1.2 Свод1_АХР_факт" xfId="1437" xr:uid="{00000000-0005-0000-0000-0000D6040000}"/>
    <cellStyle name="_АГ_ВКС ПТ_1.2 Свод1_ВКС Генерация - Тариф 2010-2011 - 16.09.10" xfId="1438" xr:uid="{00000000-0005-0000-0000-0000D7040000}"/>
    <cellStyle name="_АГ_ВКС ПТ_1.2 Свод1_Гусь - Расчет цены газа на 2011" xfId="1439" xr:uid="{00000000-0005-0000-0000-0000D8040000}"/>
    <cellStyle name="_АГ_ВКС ПТ_1.2 Свод1_Гусь - Расчет цены газа на 2011_Гусь - Тариф 2012" xfId="1440" xr:uid="{00000000-0005-0000-0000-0000D9040000}"/>
    <cellStyle name="_АГ_ВКС ПТ_1.2 Свод1_Гусь - Расчет цены газа на 2011_Киржач (ТК)" xfId="1441" xr:uid="{00000000-0005-0000-0000-0000DA040000}"/>
    <cellStyle name="_АГ_ВКС ПТ_1.2 Свод1_Гусь - Тариф 2012" xfId="1442" xr:uid="{00000000-0005-0000-0000-0000DB040000}"/>
    <cellStyle name="_АГ_ВКС ПТ_1.2 Свод1_Г-Хр (ВОТЭК)" xfId="1443" xr:uid="{00000000-0005-0000-0000-0000DC040000}"/>
    <cellStyle name="_АГ_ВКС ПТ_1.2 Свод1_ДЦТ_тариф_2011_29.12.2010" xfId="1444" xr:uid="{00000000-0005-0000-0000-0000DD040000}"/>
    <cellStyle name="_АГ_ВКС ПТ_1.2 Свод1_ДЦТ_Ю-П_2012 г" xfId="1445" xr:uid="{00000000-0005-0000-0000-0000DE040000}"/>
    <cellStyle name="_АГ_ВКС ПТ_1.2 Свод1_Калькуляция  Киржач, Кр.Октябрь - 12.10.10-2" xfId="1446" xr:uid="{00000000-0005-0000-0000-0000DF040000}"/>
    <cellStyle name="_АГ_ВКС ПТ_1.2 Свод1_Киржач - Расчет цены газа на 2011" xfId="1447" xr:uid="{00000000-0005-0000-0000-0000E0040000}"/>
    <cellStyle name="_АГ_ВКС ПТ_1.2 Свод1_Киржач - Расчет цены газа на 2011_Гусь - Тариф 2012" xfId="1448" xr:uid="{00000000-0005-0000-0000-0000E1040000}"/>
    <cellStyle name="_АГ_ВКС ПТ_1.2 Свод1_Киржач - Расчет цены газа на 2011_Киржач (ТК)" xfId="1449" xr:uid="{00000000-0005-0000-0000-0000E2040000}"/>
    <cellStyle name="_АГ_ВКС ПТ_1.2 Свод1_Киржач (ТК)" xfId="1450" xr:uid="{00000000-0005-0000-0000-0000E3040000}"/>
    <cellStyle name="_АГ_ВКС ПТ_1.2 Свод1_Киржач тариф 2011 - 08.04.10" xfId="1451" xr:uid="{00000000-0005-0000-0000-0000E4040000}"/>
    <cellStyle name="_АГ_ВКС ПТ_1.2 Свод1_Киржач тариф 2011 - 08.04.10_Гусь - Тариф 2012" xfId="1452" xr:uid="{00000000-0005-0000-0000-0000E5040000}"/>
    <cellStyle name="_АГ_ВКС ПТ_1.2 Свод1_Киржач тариф 2011 - 08.04.10_Киржач (ТК)" xfId="1453" xr:uid="{00000000-0005-0000-0000-0000E6040000}"/>
    <cellStyle name="_АГ_ВКС ПТ_1.2 Свод1_Копия ДЦТ_Ю-П_2012 г 22 03 20111" xfId="1454" xr:uid="{00000000-0005-0000-0000-0000E7040000}"/>
    <cellStyle name="_АГ_ВКС ПТ_1.2 Свод1_Копия ДЦТ_Ю-П_2012 г 22 03 20111_ДЦТ_Ю-П_2013" xfId="1455" xr:uid="{00000000-0005-0000-0000-0000E8040000}"/>
    <cellStyle name="_АГ_ВКС ПТ_1.2 Свод1_Копия ДЦТ_Ю-П_2012 г 22 03 20111_удельник ДЦТ_Ю-П_2013" xfId="1456" xr:uid="{00000000-0005-0000-0000-0000E9040000}"/>
    <cellStyle name="_АГ_ВКС ПТ_1.2 Свод1_Копия свод_тариф_2010_ИТОГОВЫЙ" xfId="1457" xr:uid="{00000000-0005-0000-0000-0000EA040000}"/>
    <cellStyle name="_АГ_ВКС ПТ_1.2 Свод1_Копия свод_тариф_2010_ИТОГОВЫЙ_Киржач (ТК)" xfId="1458" xr:uid="{00000000-0005-0000-0000-0000EB040000}"/>
    <cellStyle name="_АГ_ВКС ПТ_1.2 Свод1_Копия свод_тариф_2010_ИТОГОВЫЙ_Копия ДЦТ_Ю-П_2012 г 22 03 20111" xfId="1459" xr:uid="{00000000-0005-0000-0000-0000EC040000}"/>
    <cellStyle name="_АГ_ВКС ПТ_1.2 Свод1_Копия свод_тариф_2010_ИТОГОВЫЙ_Юр-П. (котелки) 2012" xfId="1460" xr:uid="{00000000-0005-0000-0000-0000ED040000}"/>
    <cellStyle name="_АГ_ВКС ПТ_1.2 Свод1_Предложение ДЦТ_тариф_2011_27.12.2010" xfId="1461" xr:uid="{00000000-0005-0000-0000-0000EE040000}"/>
    <cellStyle name="_АГ_ВКС ПТ_1.2 Свод1_свод_тариф_2010_новый" xfId="1462" xr:uid="{00000000-0005-0000-0000-0000EF040000}"/>
    <cellStyle name="_АГ_ВКС ПТ_1.2 Свод1_свод_тариф_2010_новый_Киржач (ТК)" xfId="1463" xr:uid="{00000000-0005-0000-0000-0000F0040000}"/>
    <cellStyle name="_АГ_ВКС ПТ_1.2 Свод1_свод_тариф_2010_новый_Копия ДЦТ_Ю-П_2012 г 22 03 20111" xfId="1464" xr:uid="{00000000-0005-0000-0000-0000F1040000}"/>
    <cellStyle name="_АГ_ВКС ПТ_1.2 Свод1_свод_тариф_2010_новый_Копия ДЦТ_Ю-П_2012 г 22 03 20111_ДЦТ_Ю-П_2013" xfId="1465" xr:uid="{00000000-0005-0000-0000-0000F2040000}"/>
    <cellStyle name="_АГ_ВКС ПТ_1.2 Свод1_свод_тариф_2010_новый_Копия ДЦТ_Ю-П_2012 г 22 03 20111_удельник ДЦТ_Ю-П_2013" xfId="1466" xr:uid="{00000000-0005-0000-0000-0000F3040000}"/>
    <cellStyle name="_АГ_ВКС ПТ_1.2 Свод1_свод_тариф_2010_новый_Шихобалово" xfId="1467" xr:uid="{00000000-0005-0000-0000-0000F4040000}"/>
    <cellStyle name="_АГ_ВКС ПТ_1.2 Свод1_свод_тариф_2010_новый_Юр-П. (котелки) 2012" xfId="1468" xr:uid="{00000000-0005-0000-0000-0000F5040000}"/>
    <cellStyle name="_АГ_ВКС ПТ_1.2 Свод1_свод_тариф_2010_новый_Юр-П. (котелки) 2012_ДЦТ_Ю-П_2013" xfId="1469" xr:uid="{00000000-0005-0000-0000-0000F6040000}"/>
    <cellStyle name="_АГ_ВКС ПТ_1.2 Свод1_свод_тариф_2010_новый_Юр-П. (котелки) 2012_удельник ДЦТ_Ю-П_2013" xfId="1470" xr:uid="{00000000-0005-0000-0000-0000F7040000}"/>
    <cellStyle name="_АГ_ВКС ПТ_1.2 Свод1_Тариф_ВКС_2011_ДЦТ" xfId="1471" xr:uid="{00000000-0005-0000-0000-0000F8040000}"/>
    <cellStyle name="_АГ_ВКС ПТ_1.2 Свод1_Шихобалово" xfId="1472" xr:uid="{00000000-0005-0000-0000-0000F9040000}"/>
    <cellStyle name="_АГ_ВКС ПТ_1.2 Свод1_ЮП_ПП-2012_20111006" xfId="1473" xr:uid="{00000000-0005-0000-0000-0000FA040000}"/>
    <cellStyle name="_АГ_ВКС ПТ_1.2 Свод1_Юр-П. (котелки) 2012" xfId="1474" xr:uid="{00000000-0005-0000-0000-0000FB040000}"/>
    <cellStyle name="_АГ_ВКС ПТ_1.2 Свод1_Юр-П. (котелки) 2012_ДЦТ_Ю-П_2013" xfId="1475" xr:uid="{00000000-0005-0000-0000-0000FC040000}"/>
    <cellStyle name="_АГ_ВКС ПТ_1.2 Свод1_Юр-П. (котелки) 2012_удельник ДЦТ_Ю-П_2013" xfId="1476" xr:uid="{00000000-0005-0000-0000-0000FD040000}"/>
    <cellStyle name="_АГ_ВКС_П_2007_ГГГГММДД" xfId="49" xr:uid="{00000000-0005-0000-0000-0000FE040000}"/>
    <cellStyle name="_АГ_ВКС_П_2007_ГГГГММДД 2" xfId="1477" xr:uid="{00000000-0005-0000-0000-0000FF040000}"/>
    <cellStyle name="_АГ_ВКС_П_2007_ГГГГММДД_RAB_итого" xfId="1478" xr:uid="{00000000-0005-0000-0000-000000050000}"/>
    <cellStyle name="_АГ_ВКС_П_2007_ГГГГММДД_АХР" xfId="1479" xr:uid="{00000000-0005-0000-0000-000001050000}"/>
    <cellStyle name="_АГ_ВКС_П_2007_ГГГГММДД_АХР_факт" xfId="1480" xr:uid="{00000000-0005-0000-0000-000002050000}"/>
    <cellStyle name="_АГ_ВКС_П_2007_ГГГГММДД_ВКС Генерация - Тариф 2010-2011 - 16.09.10" xfId="1481" xr:uid="{00000000-0005-0000-0000-000003050000}"/>
    <cellStyle name="_АГ_ВКС_П_2007_ГГГГММДД_Гусь - Расчет цены газа на 2011" xfId="1482" xr:uid="{00000000-0005-0000-0000-000004050000}"/>
    <cellStyle name="_АГ_ВКС_П_2007_ГГГГММДД_Гусь - Расчет цены газа на 2011_Гусь - Тариф 2012" xfId="1483" xr:uid="{00000000-0005-0000-0000-000005050000}"/>
    <cellStyle name="_АГ_ВКС_П_2007_ГГГГММДД_Гусь - Расчет цены газа на 2011_Киржач (ТК)" xfId="1484" xr:uid="{00000000-0005-0000-0000-000006050000}"/>
    <cellStyle name="_АГ_ВКС_П_2007_ГГГГММДД_Гусь - Тариф 2012" xfId="1485" xr:uid="{00000000-0005-0000-0000-000007050000}"/>
    <cellStyle name="_АГ_ВКС_П_2007_ГГГГММДД_Г-Хр (ВОТЭК)" xfId="1486" xr:uid="{00000000-0005-0000-0000-000008050000}"/>
    <cellStyle name="_АГ_ВКС_П_2007_ГГГГММДД_ДЦТ_тариф_2011_29.12.2010" xfId="1487" xr:uid="{00000000-0005-0000-0000-000009050000}"/>
    <cellStyle name="_АГ_ВКС_П_2007_ГГГГММДД_ДЦТ_Ю-П_2012 г" xfId="1488" xr:uid="{00000000-0005-0000-0000-00000A050000}"/>
    <cellStyle name="_АГ_ВКС_П_2007_ГГГГММДД_Калькуляция  Киржач, Кр.Октябрь - 12.10.10-2" xfId="1489" xr:uid="{00000000-0005-0000-0000-00000B050000}"/>
    <cellStyle name="_АГ_ВКС_П_2007_ГГГГММДД_Киржач - Расчет цены газа на 2011" xfId="1490" xr:uid="{00000000-0005-0000-0000-00000C050000}"/>
    <cellStyle name="_АГ_ВКС_П_2007_ГГГГММДД_Киржач - Расчет цены газа на 2011_Гусь - Тариф 2012" xfId="1491" xr:uid="{00000000-0005-0000-0000-00000D050000}"/>
    <cellStyle name="_АГ_ВКС_П_2007_ГГГГММДД_Киржач - Расчет цены газа на 2011_Киржач (ТК)" xfId="1492" xr:uid="{00000000-0005-0000-0000-00000E050000}"/>
    <cellStyle name="_АГ_ВКС_П_2007_ГГГГММДД_Киржач (ТК)" xfId="1493" xr:uid="{00000000-0005-0000-0000-00000F050000}"/>
    <cellStyle name="_АГ_ВКС_П_2007_ГГГГММДД_Киржач тариф 2011 - 08.04.10" xfId="1494" xr:uid="{00000000-0005-0000-0000-000010050000}"/>
    <cellStyle name="_АГ_ВКС_П_2007_ГГГГММДД_Киржач тариф 2011 - 08.04.10_Гусь - Тариф 2012" xfId="1495" xr:uid="{00000000-0005-0000-0000-000011050000}"/>
    <cellStyle name="_АГ_ВКС_П_2007_ГГГГММДД_Киржач тариф 2011 - 08.04.10_Киржач (ТК)" xfId="1496" xr:uid="{00000000-0005-0000-0000-000012050000}"/>
    <cellStyle name="_АГ_ВКС_П_2007_ГГГГММДД_Копия ДЦТ_Ю-П_2012 г 22 03 20111" xfId="1497" xr:uid="{00000000-0005-0000-0000-000013050000}"/>
    <cellStyle name="_АГ_ВКС_П_2007_ГГГГММДД_Копия ДЦТ_Ю-П_2012 г 22 03 20111_ДЦТ_Ю-П_2013" xfId="1498" xr:uid="{00000000-0005-0000-0000-000014050000}"/>
    <cellStyle name="_АГ_ВКС_П_2007_ГГГГММДД_Копия ДЦТ_Ю-П_2012 г 22 03 20111_удельник ДЦТ_Ю-П_2013" xfId="1499" xr:uid="{00000000-0005-0000-0000-000015050000}"/>
    <cellStyle name="_АГ_ВКС_П_2007_ГГГГММДД_Копия свод_тариф_2010_ИТОГОВЫЙ" xfId="1500" xr:uid="{00000000-0005-0000-0000-000016050000}"/>
    <cellStyle name="_АГ_ВКС_П_2007_ГГГГММДД_Копия свод_тариф_2010_ИТОГОВЫЙ_Киржач (ТК)" xfId="1501" xr:uid="{00000000-0005-0000-0000-000017050000}"/>
    <cellStyle name="_АГ_ВКС_П_2007_ГГГГММДД_Копия свод_тариф_2010_ИТОГОВЫЙ_Копия ДЦТ_Ю-П_2012 г 22 03 20111" xfId="1502" xr:uid="{00000000-0005-0000-0000-000018050000}"/>
    <cellStyle name="_АГ_ВКС_П_2007_ГГГГММДД_Копия свод_тариф_2010_ИТОГОВЫЙ_Юр-П. (котелки) 2012" xfId="1503" xr:uid="{00000000-0005-0000-0000-000019050000}"/>
    <cellStyle name="_АГ_ВКС_П_2007_ГГГГММДД_Предложение ДЦТ_тариф_2011_27.12.2010" xfId="1504" xr:uid="{00000000-0005-0000-0000-00001A050000}"/>
    <cellStyle name="_АГ_ВКС_П_2007_ГГГГММДД_свод_тариф_2010_новый" xfId="1505" xr:uid="{00000000-0005-0000-0000-00001B050000}"/>
    <cellStyle name="_АГ_ВКС_П_2007_ГГГГММДД_свод_тариф_2010_новый_Киржач (ТК)" xfId="1506" xr:uid="{00000000-0005-0000-0000-00001C050000}"/>
    <cellStyle name="_АГ_ВКС_П_2007_ГГГГММДД_свод_тариф_2010_новый_Копия ДЦТ_Ю-П_2012 г 22 03 20111" xfId="1507" xr:uid="{00000000-0005-0000-0000-00001D050000}"/>
    <cellStyle name="_АГ_ВКС_П_2007_ГГГГММДД_свод_тариф_2010_новый_Копия ДЦТ_Ю-П_2012 г 22 03 20111_ДЦТ_Ю-П_2013" xfId="1508" xr:uid="{00000000-0005-0000-0000-00001E050000}"/>
    <cellStyle name="_АГ_ВКС_П_2007_ГГГГММДД_свод_тариф_2010_новый_Копия ДЦТ_Ю-П_2012 г 22 03 20111_удельник ДЦТ_Ю-П_2013" xfId="1509" xr:uid="{00000000-0005-0000-0000-00001F050000}"/>
    <cellStyle name="_АГ_ВКС_П_2007_ГГГГММДД_свод_тариф_2010_новый_Шихобалово" xfId="1510" xr:uid="{00000000-0005-0000-0000-000020050000}"/>
    <cellStyle name="_АГ_ВКС_П_2007_ГГГГММДД_свод_тариф_2010_новый_Юр-П. (котелки) 2012" xfId="1511" xr:uid="{00000000-0005-0000-0000-000021050000}"/>
    <cellStyle name="_АГ_ВКС_П_2007_ГГГГММДД_свод_тариф_2010_новый_Юр-П. (котелки) 2012_ДЦТ_Ю-П_2013" xfId="1512" xr:uid="{00000000-0005-0000-0000-000022050000}"/>
    <cellStyle name="_АГ_ВКС_П_2007_ГГГГММДД_свод_тариф_2010_новый_Юр-П. (котелки) 2012_удельник ДЦТ_Ю-П_2013" xfId="1513" xr:uid="{00000000-0005-0000-0000-000023050000}"/>
    <cellStyle name="_АГ_ВКС_П_2007_ГГГГММДД_Тариф_ВКС_2011_ДЦТ" xfId="1514" xr:uid="{00000000-0005-0000-0000-000024050000}"/>
    <cellStyle name="_АГ_ВКС_П_2007_ГГГГММДД_Шихобалово" xfId="1515" xr:uid="{00000000-0005-0000-0000-000025050000}"/>
    <cellStyle name="_АГ_ВКС_П_2007_ГГГГММДД_ЮП_ПП-2012_20111006" xfId="1516" xr:uid="{00000000-0005-0000-0000-000026050000}"/>
    <cellStyle name="_АГ_ВКС_П_2007_ГГГГММДД_Юр-П. (котелки) 2012" xfId="1517" xr:uid="{00000000-0005-0000-0000-000027050000}"/>
    <cellStyle name="_АГ_ВКС_П_2007_ГГГГММДД_Юр-П. (котелки) 2012_ДЦТ_Ю-П_2013" xfId="1518" xr:uid="{00000000-0005-0000-0000-000028050000}"/>
    <cellStyle name="_АГ_ВКС_П_2007_ГГГГММДД_Юр-П. (котелки) 2012_удельник ДЦТ_Ю-П_2013" xfId="1519" xr:uid="{00000000-0005-0000-0000-000029050000}"/>
    <cellStyle name="_АГ_ВКС_ПП2008Т_Свод" xfId="1520" xr:uid="{00000000-0005-0000-0000-00002A050000}"/>
    <cellStyle name="_АГ_ВКС_ПП2008Т_Свод_31 января2008" xfId="1521" xr:uid="{00000000-0005-0000-0000-00002B050000}"/>
    <cellStyle name="_АГ_ВКС_ПП2009Т_200901_РАБОТА" xfId="1522" xr:uid="{00000000-0005-0000-0000-00002C050000}"/>
    <cellStyle name="_АГ_ВКС_ПП2009Т_20090218" xfId="1523" xr:uid="{00000000-0005-0000-0000-00002D050000}"/>
    <cellStyle name="_АГ_ВКС_ПТ-0.5.1" xfId="50" xr:uid="{00000000-0005-0000-0000-00002E050000}"/>
    <cellStyle name="_АГ_ВКС_ПТ-0.5.1_калькуляция ОАО ''Муромский завод РИП'' 2012" xfId="6710" xr:uid="{00000000-0005-0000-0000-00002F050000}"/>
    <cellStyle name="_АГ_ВКС_ПТ-0.5.1_ОАО ''Муромский завод РИП'' 2011" xfId="6711" xr:uid="{00000000-0005-0000-0000-000030050000}"/>
    <cellStyle name="_АГ_ВКС_ПТ-0.6" xfId="51" xr:uid="{00000000-0005-0000-0000-000031050000}"/>
    <cellStyle name="_АГ_ВКС_ПТ-0.6.1" xfId="52" xr:uid="{00000000-0005-0000-0000-000032050000}"/>
    <cellStyle name="_АГ_ВКС_ПТ-0.6.1 2" xfId="1524" xr:uid="{00000000-0005-0000-0000-000033050000}"/>
    <cellStyle name="_АГ_ВКС_ПТ-0.6.1_RAB_итого" xfId="1525" xr:uid="{00000000-0005-0000-0000-000034050000}"/>
    <cellStyle name="_АГ_ВКС_ПТ-0.6.1_АХР" xfId="1526" xr:uid="{00000000-0005-0000-0000-000035050000}"/>
    <cellStyle name="_АГ_ВКС_ПТ-0.6.1_АХР_факт" xfId="1527" xr:uid="{00000000-0005-0000-0000-000036050000}"/>
    <cellStyle name="_АГ_ВКС_ПТ-0.6.1_ВКС Генерация - Тариф 2010-2011 - 16.09.10" xfId="1528" xr:uid="{00000000-0005-0000-0000-000037050000}"/>
    <cellStyle name="_АГ_ВКС_ПТ-0.6.1_Гусь - Расчет цены газа на 2011" xfId="1529" xr:uid="{00000000-0005-0000-0000-000038050000}"/>
    <cellStyle name="_АГ_ВКС_ПТ-0.6.1_Гусь - Расчет цены газа на 2011_Гусь - Тариф 2012" xfId="1530" xr:uid="{00000000-0005-0000-0000-000039050000}"/>
    <cellStyle name="_АГ_ВКС_ПТ-0.6.1_Гусь - Расчет цены газа на 2011_Киржач (ТК)" xfId="1531" xr:uid="{00000000-0005-0000-0000-00003A050000}"/>
    <cellStyle name="_АГ_ВКС_ПТ-0.6.1_Гусь - Тариф 2012" xfId="1532" xr:uid="{00000000-0005-0000-0000-00003B050000}"/>
    <cellStyle name="_АГ_ВКС_ПТ-0.6.1_Г-Хр (ВОТЭК)" xfId="1533" xr:uid="{00000000-0005-0000-0000-00003C050000}"/>
    <cellStyle name="_АГ_ВКС_ПТ-0.6.1_ДЦТ_тариф_2011_29.12.2010" xfId="1534" xr:uid="{00000000-0005-0000-0000-00003D050000}"/>
    <cellStyle name="_АГ_ВКС_ПТ-0.6.1_ДЦТ_Ю-П_2012 г" xfId="1535" xr:uid="{00000000-0005-0000-0000-00003E050000}"/>
    <cellStyle name="_АГ_ВКС_ПТ-0.6.1_Калькуляция  Киржач, Кр.Октябрь - 12.10.10-2" xfId="1536" xr:uid="{00000000-0005-0000-0000-00003F050000}"/>
    <cellStyle name="_АГ_ВКС_ПТ-0.6.1_Киржач - Расчет цены газа на 2011" xfId="1537" xr:uid="{00000000-0005-0000-0000-000040050000}"/>
    <cellStyle name="_АГ_ВКС_ПТ-0.6.1_Киржач - Расчет цены газа на 2011_Гусь - Тариф 2012" xfId="1538" xr:uid="{00000000-0005-0000-0000-000041050000}"/>
    <cellStyle name="_АГ_ВКС_ПТ-0.6.1_Киржач - Расчет цены газа на 2011_Киржач (ТК)" xfId="1539" xr:uid="{00000000-0005-0000-0000-000042050000}"/>
    <cellStyle name="_АГ_ВКС_ПТ-0.6.1_Киржач (ТК)" xfId="1540" xr:uid="{00000000-0005-0000-0000-000043050000}"/>
    <cellStyle name="_АГ_ВКС_ПТ-0.6.1_Киржач тариф 2011 - 08.04.10" xfId="1541" xr:uid="{00000000-0005-0000-0000-000044050000}"/>
    <cellStyle name="_АГ_ВКС_ПТ-0.6.1_Киржач тариф 2011 - 08.04.10_Гусь - Тариф 2012" xfId="1542" xr:uid="{00000000-0005-0000-0000-000045050000}"/>
    <cellStyle name="_АГ_ВКС_ПТ-0.6.1_Киржач тариф 2011 - 08.04.10_Киржач (ТК)" xfId="1543" xr:uid="{00000000-0005-0000-0000-000046050000}"/>
    <cellStyle name="_АГ_ВКС_ПТ-0.6.1_Копия ДЦТ_Ю-П_2012 г 22 03 20111" xfId="1544" xr:uid="{00000000-0005-0000-0000-000047050000}"/>
    <cellStyle name="_АГ_ВКС_ПТ-0.6.1_Копия ДЦТ_Ю-П_2012 г 22 03 20111_ДЦТ_Ю-П_2013" xfId="1545" xr:uid="{00000000-0005-0000-0000-000048050000}"/>
    <cellStyle name="_АГ_ВКС_ПТ-0.6.1_Копия ДЦТ_Ю-П_2012 г 22 03 20111_удельник ДЦТ_Ю-П_2013" xfId="1546" xr:uid="{00000000-0005-0000-0000-000049050000}"/>
    <cellStyle name="_АГ_ВКС_ПТ-0.6.1_Копия свод_тариф_2010_ИТОГОВЫЙ" xfId="1547" xr:uid="{00000000-0005-0000-0000-00004A050000}"/>
    <cellStyle name="_АГ_ВКС_ПТ-0.6.1_Копия свод_тариф_2010_ИТОГОВЫЙ_Киржач (ТК)" xfId="1548" xr:uid="{00000000-0005-0000-0000-00004B050000}"/>
    <cellStyle name="_АГ_ВКС_ПТ-0.6.1_Копия свод_тариф_2010_ИТОГОВЫЙ_Копия ДЦТ_Ю-П_2012 г 22 03 20111" xfId="1549" xr:uid="{00000000-0005-0000-0000-00004C050000}"/>
    <cellStyle name="_АГ_ВКС_ПТ-0.6.1_Копия свод_тариф_2010_ИТОГОВЫЙ_Юр-П. (котелки) 2012" xfId="1550" xr:uid="{00000000-0005-0000-0000-00004D050000}"/>
    <cellStyle name="_АГ_ВКС_ПТ-0.6.1_Предложение ДЦТ_тариф_2011_27.12.2010" xfId="1551" xr:uid="{00000000-0005-0000-0000-00004E050000}"/>
    <cellStyle name="_АГ_ВКС_ПТ-0.6.1_свод_тариф_2010_новый" xfId="1552" xr:uid="{00000000-0005-0000-0000-00004F050000}"/>
    <cellStyle name="_АГ_ВКС_ПТ-0.6.1_свод_тариф_2010_новый_Киржач (ТК)" xfId="1553" xr:uid="{00000000-0005-0000-0000-000050050000}"/>
    <cellStyle name="_АГ_ВКС_ПТ-0.6.1_свод_тариф_2010_новый_Копия ДЦТ_Ю-П_2012 г 22 03 20111" xfId="1554" xr:uid="{00000000-0005-0000-0000-000051050000}"/>
    <cellStyle name="_АГ_ВКС_ПТ-0.6.1_свод_тариф_2010_новый_Копия ДЦТ_Ю-П_2012 г 22 03 20111_ДЦТ_Ю-П_2013" xfId="1555" xr:uid="{00000000-0005-0000-0000-000052050000}"/>
    <cellStyle name="_АГ_ВКС_ПТ-0.6.1_свод_тариф_2010_новый_Копия ДЦТ_Ю-П_2012 г 22 03 20111_удельник ДЦТ_Ю-П_2013" xfId="1556" xr:uid="{00000000-0005-0000-0000-000053050000}"/>
    <cellStyle name="_АГ_ВКС_ПТ-0.6.1_свод_тариф_2010_новый_Шихобалово" xfId="1557" xr:uid="{00000000-0005-0000-0000-000054050000}"/>
    <cellStyle name="_АГ_ВКС_ПТ-0.6.1_свод_тариф_2010_новый_Юр-П. (котелки) 2012" xfId="1558" xr:uid="{00000000-0005-0000-0000-000055050000}"/>
    <cellStyle name="_АГ_ВКС_ПТ-0.6.1_свод_тариф_2010_новый_Юр-П. (котелки) 2012_ДЦТ_Ю-П_2013" xfId="1559" xr:uid="{00000000-0005-0000-0000-000056050000}"/>
    <cellStyle name="_АГ_ВКС_ПТ-0.6.1_свод_тариф_2010_новый_Юр-П. (котелки) 2012_удельник ДЦТ_Ю-П_2013" xfId="1560" xr:uid="{00000000-0005-0000-0000-000057050000}"/>
    <cellStyle name="_АГ_ВКС_ПТ-0.6.1_Тариф_ВКС_2011_ДЦТ" xfId="1561" xr:uid="{00000000-0005-0000-0000-000058050000}"/>
    <cellStyle name="_АГ_ВКС_ПТ-0.6.1_Шихобалово" xfId="1562" xr:uid="{00000000-0005-0000-0000-000059050000}"/>
    <cellStyle name="_АГ_ВКС_ПТ-0.6.1_ЮП_ПП-2012_20111006" xfId="1563" xr:uid="{00000000-0005-0000-0000-00005A050000}"/>
    <cellStyle name="_АГ_ВКС_ПТ-0.6.1_Юр-П. (котелки) 2012" xfId="1564" xr:uid="{00000000-0005-0000-0000-00005B050000}"/>
    <cellStyle name="_АГ_ВКС_ПТ-0.6.1_Юр-П. (котелки) 2012_ДЦТ_Ю-П_2013" xfId="1565" xr:uid="{00000000-0005-0000-0000-00005C050000}"/>
    <cellStyle name="_АГ_ВКС_ПТ-0.6.1_Юр-П. (котелки) 2012_удельник ДЦТ_Ю-П_2013" xfId="1566" xr:uid="{00000000-0005-0000-0000-00005D050000}"/>
    <cellStyle name="_АГ_ВКС_ПТ-0.6_Гусь - Тариф 2012" xfId="1567" xr:uid="{00000000-0005-0000-0000-00005E050000}"/>
    <cellStyle name="_АГ_ВКС_ПТ-0.6_ДЦТ_Ю-П_2012 г" xfId="1568" xr:uid="{00000000-0005-0000-0000-00005F050000}"/>
    <cellStyle name="_АГ_ВКС_ПТ-0.6_Киржач (ТК)" xfId="1569" xr:uid="{00000000-0005-0000-0000-000060050000}"/>
    <cellStyle name="_АГ_ВКС_ПТ-0.6_Копия ДЦТ_Ю-П_2012 г 22 03 20111" xfId="1570" xr:uid="{00000000-0005-0000-0000-000061050000}"/>
    <cellStyle name="_АГ_ВКС_ПТ-0.6_ЮП_ПП-2012_20111006" xfId="1571" xr:uid="{00000000-0005-0000-0000-000062050000}"/>
    <cellStyle name="_АГ_ВКС_ПТ-0.6_Юр-П. (котелки) 2012" xfId="1572" xr:uid="{00000000-0005-0000-0000-000063050000}"/>
    <cellStyle name="_АГ_ВКС_ПТ-0.7" xfId="53" xr:uid="{00000000-0005-0000-0000-000064050000}"/>
    <cellStyle name="_АГ_ВКС_ПТ-0.7_калькуляция ОАО ''Муромский завод РИП'' 2012" xfId="6712" xr:uid="{00000000-0005-0000-0000-000065050000}"/>
    <cellStyle name="_АГ_ВКС_ПТ-0.7_ОАО ''Муромский завод РИП'' 2011" xfId="6713" xr:uid="{00000000-0005-0000-0000-000066050000}"/>
    <cellStyle name="_АГ_ВКС_ПТ-1.3" xfId="1573" xr:uid="{00000000-0005-0000-0000-000067050000}"/>
    <cellStyle name="_АГ_ВКС_ПФ2011Т_2011_Работа" xfId="1574" xr:uid="{00000000-0005-0000-0000-000068050000}"/>
    <cellStyle name="_АГ_ВКС_ПФТ-1 2_Ноябрь" xfId="54" xr:uid="{00000000-0005-0000-0000-000069050000}"/>
    <cellStyle name="_АГ_ВКС_ПФТ-1 2_Ноябрь_Гусь - Тариф 2012" xfId="1575" xr:uid="{00000000-0005-0000-0000-00006A050000}"/>
    <cellStyle name="_АГ_ВКС_ПФТ-1 2_Ноябрь_ДЦТ_Ю-П_2012 г" xfId="1576" xr:uid="{00000000-0005-0000-0000-00006B050000}"/>
    <cellStyle name="_АГ_ВКС_ПФТ-1 2_Ноябрь_Киржач (ТК)" xfId="1577" xr:uid="{00000000-0005-0000-0000-00006C050000}"/>
    <cellStyle name="_АГ_ВКС_ПФТ-1 2_Ноябрь_Копия ДЦТ_Ю-П_2012 г 22 03 20111" xfId="1578" xr:uid="{00000000-0005-0000-0000-00006D050000}"/>
    <cellStyle name="_АГ_ВКС_ПФТ-1 2_Ноябрь_ЮП_ПП-2012_20111006" xfId="1579" xr:uid="{00000000-0005-0000-0000-00006E050000}"/>
    <cellStyle name="_АГ_ВКС_ПФТ-1 2_Ноябрь_Юр-П. (котелки) 2012" xfId="1580" xr:uid="{00000000-0005-0000-0000-00006F050000}"/>
    <cellStyle name="_АГ_ВОТЭК_П2011Т_январь20110228" xfId="1581" xr:uid="{00000000-0005-0000-0000-000070050000}"/>
    <cellStyle name="_АГ_ВОТЭК_ПФ2010Т_2010 работа" xfId="1582" xr:uid="{00000000-0005-0000-0000-000071050000}"/>
    <cellStyle name="_АГ_ВОТЭК_ПФ2010Т_Сентябрь_20101015" xfId="1583" xr:uid="{00000000-0005-0000-0000-000072050000}"/>
    <cellStyle name="_АГ_ВОЭК_П_2007_сводная1" xfId="55" xr:uid="{00000000-0005-0000-0000-000073050000}"/>
    <cellStyle name="_АГ_ВОЭК_П_2007_сводная1 2" xfId="1584" xr:uid="{00000000-0005-0000-0000-000074050000}"/>
    <cellStyle name="_АГ_ВОЭК_П_2007_сводная1_RAB_итого" xfId="1585" xr:uid="{00000000-0005-0000-0000-000075050000}"/>
    <cellStyle name="_АГ_ВОЭК_П_2007_сводная1_АХР" xfId="1586" xr:uid="{00000000-0005-0000-0000-000076050000}"/>
    <cellStyle name="_АГ_ВОЭК_П_2007_сводная1_АХР_факт" xfId="1587" xr:uid="{00000000-0005-0000-0000-000077050000}"/>
    <cellStyle name="_АГ_ВОЭК_П_2007_сводная1_ВКС Генерация - Тариф 2010-2011 - 16.09.10" xfId="1588" xr:uid="{00000000-0005-0000-0000-000078050000}"/>
    <cellStyle name="_АГ_ВОЭК_П_2007_сводная1_Гусь - Расчет цены газа на 2011" xfId="1589" xr:uid="{00000000-0005-0000-0000-000079050000}"/>
    <cellStyle name="_АГ_ВОЭК_П_2007_сводная1_Гусь - Расчет цены газа на 2011_Гусь - Тариф 2012" xfId="1590" xr:uid="{00000000-0005-0000-0000-00007A050000}"/>
    <cellStyle name="_АГ_ВОЭК_П_2007_сводная1_Гусь - Расчет цены газа на 2011_Киржач (ТК)" xfId="1591" xr:uid="{00000000-0005-0000-0000-00007B050000}"/>
    <cellStyle name="_АГ_ВОЭК_П_2007_сводная1_Гусь - Тариф 2012" xfId="1592" xr:uid="{00000000-0005-0000-0000-00007C050000}"/>
    <cellStyle name="_АГ_ВОЭК_П_2007_сводная1_Г-Хр (ВОТЭК)" xfId="1593" xr:uid="{00000000-0005-0000-0000-00007D050000}"/>
    <cellStyle name="_АГ_ВОЭК_П_2007_сводная1_ДЦТ_тариф_2011_29.12.2010" xfId="1594" xr:uid="{00000000-0005-0000-0000-00007E050000}"/>
    <cellStyle name="_АГ_ВОЭК_П_2007_сводная1_ДЦТ_Ю-П_2012 г" xfId="1595" xr:uid="{00000000-0005-0000-0000-00007F050000}"/>
    <cellStyle name="_АГ_ВОЭК_П_2007_сводная1_Калькуляция  Киржач, Кр.Октябрь - 12.10.10-2" xfId="1596" xr:uid="{00000000-0005-0000-0000-000080050000}"/>
    <cellStyle name="_АГ_ВОЭК_П_2007_сводная1_Киржач - Расчет цены газа на 2011" xfId="1597" xr:uid="{00000000-0005-0000-0000-000081050000}"/>
    <cellStyle name="_АГ_ВОЭК_П_2007_сводная1_Киржач - Расчет цены газа на 2011_Гусь - Тариф 2012" xfId="1598" xr:uid="{00000000-0005-0000-0000-000082050000}"/>
    <cellStyle name="_АГ_ВОЭК_П_2007_сводная1_Киржач - Расчет цены газа на 2011_Киржач (ТК)" xfId="1599" xr:uid="{00000000-0005-0000-0000-000083050000}"/>
    <cellStyle name="_АГ_ВОЭК_П_2007_сводная1_Киржач (ТК)" xfId="1600" xr:uid="{00000000-0005-0000-0000-000084050000}"/>
    <cellStyle name="_АГ_ВОЭК_П_2007_сводная1_Киржач тариф 2011 - 08.04.10" xfId="1601" xr:uid="{00000000-0005-0000-0000-000085050000}"/>
    <cellStyle name="_АГ_ВОЭК_П_2007_сводная1_Киржач тариф 2011 - 08.04.10_Гусь - Тариф 2012" xfId="1602" xr:uid="{00000000-0005-0000-0000-000086050000}"/>
    <cellStyle name="_АГ_ВОЭК_П_2007_сводная1_Киржач тариф 2011 - 08.04.10_Киржач (ТК)" xfId="1603" xr:uid="{00000000-0005-0000-0000-000087050000}"/>
    <cellStyle name="_АГ_ВОЭК_П_2007_сводная1_Копия ДЦТ_Ю-П_2012 г 22 03 20111" xfId="1604" xr:uid="{00000000-0005-0000-0000-000088050000}"/>
    <cellStyle name="_АГ_ВОЭК_П_2007_сводная1_Копия ДЦТ_Ю-П_2012 г 22 03 20111_ДЦТ_Ю-П_2013" xfId="1605" xr:uid="{00000000-0005-0000-0000-000089050000}"/>
    <cellStyle name="_АГ_ВОЭК_П_2007_сводная1_Копия ДЦТ_Ю-П_2012 г 22 03 20111_удельник ДЦТ_Ю-П_2013" xfId="1606" xr:uid="{00000000-0005-0000-0000-00008A050000}"/>
    <cellStyle name="_АГ_ВОЭК_П_2007_сводная1_Копия свод_тариф_2010_ИТОГОВЫЙ" xfId="1607" xr:uid="{00000000-0005-0000-0000-00008B050000}"/>
    <cellStyle name="_АГ_ВОЭК_П_2007_сводная1_Копия свод_тариф_2010_ИТОГОВЫЙ_Киржач (ТК)" xfId="1608" xr:uid="{00000000-0005-0000-0000-00008C050000}"/>
    <cellStyle name="_АГ_ВОЭК_П_2007_сводная1_Копия свод_тариф_2010_ИТОГОВЫЙ_Копия ДЦТ_Ю-П_2012 г 22 03 20111" xfId="1609" xr:uid="{00000000-0005-0000-0000-00008D050000}"/>
    <cellStyle name="_АГ_ВОЭК_П_2007_сводная1_Копия свод_тариф_2010_ИТОГОВЫЙ_Юр-П. (котелки) 2012" xfId="1610" xr:uid="{00000000-0005-0000-0000-00008E050000}"/>
    <cellStyle name="_АГ_ВОЭК_П_2007_сводная1_Предложение ДЦТ_тариф_2011_27.12.2010" xfId="1611" xr:uid="{00000000-0005-0000-0000-00008F050000}"/>
    <cellStyle name="_АГ_ВОЭК_П_2007_сводная1_свод_тариф_2010_новый" xfId="1612" xr:uid="{00000000-0005-0000-0000-000090050000}"/>
    <cellStyle name="_АГ_ВОЭК_П_2007_сводная1_свод_тариф_2010_новый_Киржач (ТК)" xfId="1613" xr:uid="{00000000-0005-0000-0000-000091050000}"/>
    <cellStyle name="_АГ_ВОЭК_П_2007_сводная1_свод_тариф_2010_новый_Копия ДЦТ_Ю-П_2012 г 22 03 20111" xfId="1614" xr:uid="{00000000-0005-0000-0000-000092050000}"/>
    <cellStyle name="_АГ_ВОЭК_П_2007_сводная1_свод_тариф_2010_новый_Копия ДЦТ_Ю-П_2012 г 22 03 20111_ДЦТ_Ю-П_2013" xfId="1615" xr:uid="{00000000-0005-0000-0000-000093050000}"/>
    <cellStyle name="_АГ_ВОЭК_П_2007_сводная1_свод_тариф_2010_новый_Копия ДЦТ_Ю-П_2012 г 22 03 20111_удельник ДЦТ_Ю-П_2013" xfId="1616" xr:uid="{00000000-0005-0000-0000-000094050000}"/>
    <cellStyle name="_АГ_ВОЭК_П_2007_сводная1_свод_тариф_2010_новый_Шихобалово" xfId="1617" xr:uid="{00000000-0005-0000-0000-000095050000}"/>
    <cellStyle name="_АГ_ВОЭК_П_2007_сводная1_свод_тариф_2010_новый_Юр-П. (котелки) 2012" xfId="1618" xr:uid="{00000000-0005-0000-0000-000096050000}"/>
    <cellStyle name="_АГ_ВОЭК_П_2007_сводная1_свод_тариф_2010_новый_Юр-П. (котелки) 2012_ДЦТ_Ю-П_2013" xfId="1619" xr:uid="{00000000-0005-0000-0000-000097050000}"/>
    <cellStyle name="_АГ_ВОЭК_П_2007_сводная1_свод_тариф_2010_новый_Юр-П. (котелки) 2012_удельник ДЦТ_Ю-П_2013" xfId="1620" xr:uid="{00000000-0005-0000-0000-000098050000}"/>
    <cellStyle name="_АГ_ВОЭК_П_2007_сводная1_Тариф_ВКС_2011_ДЦТ" xfId="1621" xr:uid="{00000000-0005-0000-0000-000099050000}"/>
    <cellStyle name="_АГ_ВОЭК_П_2007_сводная1_Шихобалово" xfId="1622" xr:uid="{00000000-0005-0000-0000-00009A050000}"/>
    <cellStyle name="_АГ_ВОЭК_П_2007_сводная1_ЮП_ПП-2012_20111006" xfId="1623" xr:uid="{00000000-0005-0000-0000-00009B050000}"/>
    <cellStyle name="_АГ_ВОЭК_П_2007_сводная1_Юр-П. (котелки) 2012" xfId="1624" xr:uid="{00000000-0005-0000-0000-00009C050000}"/>
    <cellStyle name="_АГ_ВОЭК_П_2007_сводная1_Юр-П. (котелки) 2012_ДЦТ_Ю-П_2013" xfId="1625" xr:uid="{00000000-0005-0000-0000-00009D050000}"/>
    <cellStyle name="_АГ_ВОЭК_П_2007_сводная1_Юр-П. (котелки) 2012_удельник ДЦТ_Ю-П_2013" xfId="1626" xr:uid="{00000000-0005-0000-0000-00009E050000}"/>
    <cellStyle name="_АГ_Гусь - Расчет цены газа на 2011" xfId="1627" xr:uid="{00000000-0005-0000-0000-00009F050000}"/>
    <cellStyle name="_АГ_Гусь - Расчет цены газа на 2011_Гусь - Тариф 2012" xfId="1628" xr:uid="{00000000-0005-0000-0000-0000A0050000}"/>
    <cellStyle name="_АГ_Гусь - Расчет цены газа на 2011_Киржач (ТК)" xfId="1629" xr:uid="{00000000-0005-0000-0000-0000A1050000}"/>
    <cellStyle name="_АГ_Гусь - Тариф 2012" xfId="1630" xr:uid="{00000000-0005-0000-0000-0000A2050000}"/>
    <cellStyle name="_АГ_Г-Хр (ВОТЭК)" xfId="1631" xr:uid="{00000000-0005-0000-0000-0000A3050000}"/>
    <cellStyle name="_АГ_ДЗО П2008Т ГГГГММДД" xfId="1632" xr:uid="{00000000-0005-0000-0000-0000A4050000}"/>
    <cellStyle name="_АГ_ДЗО П2008Т ГГГГММДД_ККС_Таблицы к ПЗ 2010 тепло_20091117" xfId="1633" xr:uid="{00000000-0005-0000-0000-0000A5050000}"/>
    <cellStyle name="_АГ_ДЗО....готово" xfId="1634" xr:uid="{00000000-0005-0000-0000-0000A6050000}"/>
    <cellStyle name="_АГ_ДЗО....готово_ККС_Таблицы к ПЗ 2010 тепло_20091117" xfId="1635" xr:uid="{00000000-0005-0000-0000-0000A7050000}"/>
    <cellStyle name="_АГ_ДЗО_2008 СЕРЕГА(ПТ1-2+1-3+ПТ-3) нов" xfId="1636" xr:uid="{00000000-0005-0000-0000-0000A8050000}"/>
    <cellStyle name="_АГ_ДЗО_2008 СЕРЕГА(ПТ1-2+1-3+ПТ-3) нов_ЮП_ПП-2012_20111006" xfId="1637" xr:uid="{00000000-0005-0000-0000-0000A9050000}"/>
    <cellStyle name="_АГ_ДЗО_П2008Т_ГГГГММДД" xfId="1638" xr:uid="{00000000-0005-0000-0000-0000AA050000}"/>
    <cellStyle name="_АГ_ДЗО_П2008Т_ГГГГММДД 12 декабря" xfId="1639" xr:uid="{00000000-0005-0000-0000-0000AB050000}"/>
    <cellStyle name="_АГ_ДЗО_П2008Т_ГГГГММДД 12 декабря_Оля_Ира" xfId="1640" xr:uid="{00000000-0005-0000-0000-0000AC050000}"/>
    <cellStyle name="_АГ_ДЗО_П2008Т_ГГГГММДД 12 декабря_ЮП_ПП-2012_20111006" xfId="1641" xr:uid="{00000000-0005-0000-0000-0000AD050000}"/>
    <cellStyle name="_АГ_ДЗО_П2008Т_ГГГГММДД 14декабря" xfId="1642" xr:uid="{00000000-0005-0000-0000-0000AE050000}"/>
    <cellStyle name="_АГ_ДЗО_П2008Т_ГГГГММДД 14декабря_Оля_Ира" xfId="1643" xr:uid="{00000000-0005-0000-0000-0000AF050000}"/>
    <cellStyle name="_АГ_ДЗО_П2008Т_ГГГГММДД 14декабря_ЮП_ПП-2012_20111006" xfId="1644" xr:uid="{00000000-0005-0000-0000-0000B0050000}"/>
    <cellStyle name="_АГ_ДЗО_П2008Т_ГГГГММДД_ККС_Таблицы к ПЗ 2010 тепло_20091117" xfId="1645" xr:uid="{00000000-0005-0000-0000-0000B1050000}"/>
    <cellStyle name="_АГ_ДЗО_П2008Т_ГГГГММДД_ЮП_ПП-2012_20111006" xfId="1646" xr:uid="{00000000-0005-0000-0000-0000B2050000}"/>
    <cellStyle name="_АГ_ДЗО_П2009Т_ГГГГММДД" xfId="1647" xr:uid="{00000000-0005-0000-0000-0000B3050000}"/>
    <cellStyle name="_АГ_ДЗО_П2009Т_ГГГГММДД_ККС_Таблицы к ПЗ 2010 тепло_20091117" xfId="1648" xr:uid="{00000000-0005-0000-0000-0000B4050000}"/>
    <cellStyle name="_АГ_ДЗО_ПП2007_ГГГГММДД" xfId="56" xr:uid="{00000000-0005-0000-0000-0000B5050000}"/>
    <cellStyle name="_АГ_ДЗО_ПП2007_ГГГГММДД 2" xfId="1649" xr:uid="{00000000-0005-0000-0000-0000B6050000}"/>
    <cellStyle name="_АГ_ДЗО_ПП2007_ГГГГММДД_RAB_итого" xfId="1650" xr:uid="{00000000-0005-0000-0000-0000B7050000}"/>
    <cellStyle name="_АГ_ДЗО_ПП2007_ГГГГММДД_АХР" xfId="1651" xr:uid="{00000000-0005-0000-0000-0000B8050000}"/>
    <cellStyle name="_АГ_ДЗО_ПП2007_ГГГГММДД_АХР_факт" xfId="1652" xr:uid="{00000000-0005-0000-0000-0000B9050000}"/>
    <cellStyle name="_АГ_ДЗО_ПП2007_ГГГГММДД_ВКС Генерация - Тариф 2010-2011 - 16.09.10" xfId="1653" xr:uid="{00000000-0005-0000-0000-0000BA050000}"/>
    <cellStyle name="_АГ_ДЗО_ПП2007_ГГГГММДД_Гусь - Расчет цены газа на 2011" xfId="1654" xr:uid="{00000000-0005-0000-0000-0000BB050000}"/>
    <cellStyle name="_АГ_ДЗО_ПП2007_ГГГГММДД_Гусь - Расчет цены газа на 2011_Гусь - Тариф 2012" xfId="1655" xr:uid="{00000000-0005-0000-0000-0000BC050000}"/>
    <cellStyle name="_АГ_ДЗО_ПП2007_ГГГГММДД_Гусь - Расчет цены газа на 2011_Киржач (ТК)" xfId="1656" xr:uid="{00000000-0005-0000-0000-0000BD050000}"/>
    <cellStyle name="_АГ_ДЗО_ПП2007_ГГГГММДД_Гусь - Тариф 2012" xfId="1657" xr:uid="{00000000-0005-0000-0000-0000BE050000}"/>
    <cellStyle name="_АГ_ДЗО_ПП2007_ГГГГММДД_Г-Хр (ВОТЭК)" xfId="1658" xr:uid="{00000000-0005-0000-0000-0000BF050000}"/>
    <cellStyle name="_АГ_ДЗО_ПП2007_ГГГГММДД_ДЦТ_тариф_2011_29.12.2010" xfId="1659" xr:uid="{00000000-0005-0000-0000-0000C0050000}"/>
    <cellStyle name="_АГ_ДЗО_ПП2007_ГГГГММДД_ДЦТ_Ю-П_2012 г" xfId="1660" xr:uid="{00000000-0005-0000-0000-0000C1050000}"/>
    <cellStyle name="_АГ_ДЗО_ПП2007_ГГГГММДД_Калькуляция  Киржач, Кр.Октябрь - 12.10.10-2" xfId="1661" xr:uid="{00000000-0005-0000-0000-0000C2050000}"/>
    <cellStyle name="_АГ_ДЗО_ПП2007_ГГГГММДД_Киржач - Расчет цены газа на 2011" xfId="1662" xr:uid="{00000000-0005-0000-0000-0000C3050000}"/>
    <cellStyle name="_АГ_ДЗО_ПП2007_ГГГГММДД_Киржач - Расчет цены газа на 2011_Гусь - Тариф 2012" xfId="1663" xr:uid="{00000000-0005-0000-0000-0000C4050000}"/>
    <cellStyle name="_АГ_ДЗО_ПП2007_ГГГГММДД_Киржач - Расчет цены газа на 2011_Киржач (ТК)" xfId="1664" xr:uid="{00000000-0005-0000-0000-0000C5050000}"/>
    <cellStyle name="_АГ_ДЗО_ПП2007_ГГГГММДД_Киржач (ТК)" xfId="1665" xr:uid="{00000000-0005-0000-0000-0000C6050000}"/>
    <cellStyle name="_АГ_ДЗО_ПП2007_ГГГГММДД_Киржач тариф 2011 - 08.04.10" xfId="1666" xr:uid="{00000000-0005-0000-0000-0000C7050000}"/>
    <cellStyle name="_АГ_ДЗО_ПП2007_ГГГГММДД_Киржач тариф 2011 - 08.04.10_Гусь - Тариф 2012" xfId="1667" xr:uid="{00000000-0005-0000-0000-0000C8050000}"/>
    <cellStyle name="_АГ_ДЗО_ПП2007_ГГГГММДД_Киржач тариф 2011 - 08.04.10_Киржач (ТК)" xfId="1668" xr:uid="{00000000-0005-0000-0000-0000C9050000}"/>
    <cellStyle name="_АГ_ДЗО_ПП2007_ГГГГММДД_Копия ДЦТ_Ю-П_2012 г 22 03 20111" xfId="1669" xr:uid="{00000000-0005-0000-0000-0000CA050000}"/>
    <cellStyle name="_АГ_ДЗО_ПП2007_ГГГГММДД_Копия ДЦТ_Ю-П_2012 г 22 03 20111_ДЦТ_Ю-П_2013" xfId="1670" xr:uid="{00000000-0005-0000-0000-0000CB050000}"/>
    <cellStyle name="_АГ_ДЗО_ПП2007_ГГГГММДД_Копия ДЦТ_Ю-П_2012 г 22 03 20111_удельник ДЦТ_Ю-П_2013" xfId="1671" xr:uid="{00000000-0005-0000-0000-0000CC050000}"/>
    <cellStyle name="_АГ_ДЗО_ПП2007_ГГГГММДД_Копия свод_тариф_2010_ИТОГОВЫЙ" xfId="1672" xr:uid="{00000000-0005-0000-0000-0000CD050000}"/>
    <cellStyle name="_АГ_ДЗО_ПП2007_ГГГГММДД_Копия свод_тариф_2010_ИТОГОВЫЙ_Киржач (ТК)" xfId="1673" xr:uid="{00000000-0005-0000-0000-0000CE050000}"/>
    <cellStyle name="_АГ_ДЗО_ПП2007_ГГГГММДД_Копия свод_тариф_2010_ИТОГОВЫЙ_Копия ДЦТ_Ю-П_2012 г 22 03 20111" xfId="1674" xr:uid="{00000000-0005-0000-0000-0000CF050000}"/>
    <cellStyle name="_АГ_ДЗО_ПП2007_ГГГГММДД_Копия свод_тариф_2010_ИТОГОВЫЙ_Юр-П. (котелки) 2012" xfId="1675" xr:uid="{00000000-0005-0000-0000-0000D0050000}"/>
    <cellStyle name="_АГ_ДЗО_ПП2007_ГГГГММДД_МО Ю-Польский" xfId="1676" xr:uid="{00000000-0005-0000-0000-0000D1050000}"/>
    <cellStyle name="_АГ_ДЗО_ПП2007_ГГГГММДД_МО Ю-Польский_ЮП_ПП-2012_20111006" xfId="1677" xr:uid="{00000000-0005-0000-0000-0000D2050000}"/>
    <cellStyle name="_АГ_ДЗО_ПП2007_ГГГГММДД_Предложение ДЦТ_тариф_2011_27.12.2010" xfId="1678" xr:uid="{00000000-0005-0000-0000-0000D3050000}"/>
    <cellStyle name="_АГ_ДЗО_ПП2007_ГГГГММДД_свод_тариф_2010_новый" xfId="1679" xr:uid="{00000000-0005-0000-0000-0000D4050000}"/>
    <cellStyle name="_АГ_ДЗО_ПП2007_ГГГГММДД_свод_тариф_2010_новый_Киржач (ТК)" xfId="1680" xr:uid="{00000000-0005-0000-0000-0000D5050000}"/>
    <cellStyle name="_АГ_ДЗО_ПП2007_ГГГГММДД_свод_тариф_2010_новый_Копия ДЦТ_Ю-П_2012 г 22 03 20111" xfId="1681" xr:uid="{00000000-0005-0000-0000-0000D6050000}"/>
    <cellStyle name="_АГ_ДЗО_ПП2007_ГГГГММДД_свод_тариф_2010_новый_Копия ДЦТ_Ю-П_2012 г 22 03 20111_ДЦТ_Ю-П_2013" xfId="1682" xr:uid="{00000000-0005-0000-0000-0000D7050000}"/>
    <cellStyle name="_АГ_ДЗО_ПП2007_ГГГГММДД_свод_тариф_2010_новый_Копия ДЦТ_Ю-П_2012 г 22 03 20111_удельник ДЦТ_Ю-П_2013" xfId="1683" xr:uid="{00000000-0005-0000-0000-0000D8050000}"/>
    <cellStyle name="_АГ_ДЗО_ПП2007_ГГГГММДД_свод_тариф_2010_новый_Шихобалово" xfId="1684" xr:uid="{00000000-0005-0000-0000-0000D9050000}"/>
    <cellStyle name="_АГ_ДЗО_ПП2007_ГГГГММДД_свод_тариф_2010_новый_Юр-П. (котелки) 2012" xfId="1685" xr:uid="{00000000-0005-0000-0000-0000DA050000}"/>
    <cellStyle name="_АГ_ДЗО_ПП2007_ГГГГММДД_свод_тариф_2010_новый_Юр-П. (котелки) 2012_ДЦТ_Ю-П_2013" xfId="1686" xr:uid="{00000000-0005-0000-0000-0000DB050000}"/>
    <cellStyle name="_АГ_ДЗО_ПП2007_ГГГГММДД_свод_тариф_2010_новый_Юр-П. (котелки) 2012_удельник ДЦТ_Ю-П_2013" xfId="1687" xr:uid="{00000000-0005-0000-0000-0000DC050000}"/>
    <cellStyle name="_АГ_ДЗО_ПП2007_ГГГГММДД_Тариф_ВКС_2011_ДЦТ" xfId="1688" xr:uid="{00000000-0005-0000-0000-0000DD050000}"/>
    <cellStyle name="_АГ_ДЗО_ПП2007_ГГГГММДД_Шихобалово" xfId="1689" xr:uid="{00000000-0005-0000-0000-0000DE050000}"/>
    <cellStyle name="_АГ_ДЗО_ПП2007_ГГГГММДД_Юр-П. (котелки) 2012" xfId="1690" xr:uid="{00000000-0005-0000-0000-0000DF050000}"/>
    <cellStyle name="_АГ_ДЗО_ПП2007_ГГГГММДД_Юр-П. (котелки) 2012_ДЦТ_Ю-П_2013" xfId="1691" xr:uid="{00000000-0005-0000-0000-0000E0050000}"/>
    <cellStyle name="_АГ_ДЗО_ПП2007_ГГГГММДД_Юр-П. (котелки) 2012_удельник ДЦТ_Ю-П_2013" xfId="1692" xr:uid="{00000000-0005-0000-0000-0000E1050000}"/>
    <cellStyle name="_АГ_ДЗО_ПП2008Т_ГГГГММДД" xfId="1693" xr:uid="{00000000-0005-0000-0000-0000E2050000}"/>
    <cellStyle name="_АГ_ДЗО_ПП2009Т_ГГГГММДД" xfId="1694" xr:uid="{00000000-0005-0000-0000-0000E3050000}"/>
    <cellStyle name="_АГ_ДЦТ_тариф_2011_29.12.2010" xfId="1695" xr:uid="{00000000-0005-0000-0000-0000E4050000}"/>
    <cellStyle name="_АГ_ДЦТ_Ю-П_2012 г" xfId="1696" xr:uid="{00000000-0005-0000-0000-0000E5050000}"/>
    <cellStyle name="_АГ_ЕБП09 (ВКС)" xfId="1697" xr:uid="{00000000-0005-0000-0000-0000E6050000}"/>
    <cellStyle name="_АГ_Калькуляция  Киржач, Кр.Октябрь - 12.10.10-2" xfId="1698" xr:uid="{00000000-0005-0000-0000-0000E7050000}"/>
    <cellStyle name="_АГ_Киржач - Расчет цены газа на 2011" xfId="1699" xr:uid="{00000000-0005-0000-0000-0000E8050000}"/>
    <cellStyle name="_АГ_Киржач - Расчет цены газа на 2011_Гусь - Тариф 2012" xfId="1700" xr:uid="{00000000-0005-0000-0000-0000E9050000}"/>
    <cellStyle name="_АГ_Киржач - Расчет цены газа на 2011_Киржач (ТК)" xfId="1701" xr:uid="{00000000-0005-0000-0000-0000EA050000}"/>
    <cellStyle name="_АГ_Киржач (ТК)" xfId="1702" xr:uid="{00000000-0005-0000-0000-0000EB050000}"/>
    <cellStyle name="_АГ_Киржач тариф 2011 - 08.04.10" xfId="1703" xr:uid="{00000000-0005-0000-0000-0000EC050000}"/>
    <cellStyle name="_АГ_Киржач тариф 2011 - 08.04.10_Гусь - Тариф 2012" xfId="1704" xr:uid="{00000000-0005-0000-0000-0000ED050000}"/>
    <cellStyle name="_АГ_Киржач тариф 2011 - 08.04.10_Киржач (ТК)" xfId="1705" xr:uid="{00000000-0005-0000-0000-0000EE050000}"/>
    <cellStyle name="_АГ_ККС_П2010Т_период_ГГГГММДД" xfId="1706" xr:uid="{00000000-0005-0000-0000-0000EF050000}"/>
    <cellStyle name="_АГ_ККС_П2010Т_период_ГГГГММДД(электроэн)" xfId="1707" xr:uid="{00000000-0005-0000-0000-0000F0050000}"/>
    <cellStyle name="_АГ_ККС_П2010Т_период_ГГГГММДД(электроэн)_ККС_Таблицы к ПЗ 2010 тепло_20091117" xfId="1708" xr:uid="{00000000-0005-0000-0000-0000F1050000}"/>
    <cellStyle name="_АГ_ККС_П2010Т_период_ГГГГММДД_ККС_Таблицы к ПЗ 2010 тепло_20091117" xfId="1709" xr:uid="{00000000-0005-0000-0000-0000F2050000}"/>
    <cellStyle name="_АГ_ККС_ПП2009Т_20090101" xfId="1710" xr:uid="{00000000-0005-0000-0000-0000F3050000}"/>
    <cellStyle name="_АГ_ККС_ПП2009Т_20090130" xfId="1711" xr:uid="{00000000-0005-0000-0000-0000F4050000}"/>
    <cellStyle name="_АГ_ККС_ПТ_август_20090921" xfId="1712" xr:uid="{00000000-0005-0000-0000-0000F5050000}"/>
    <cellStyle name="_АГ_ККС_ПТ_отчеты за декабрь_20090122" xfId="1713" xr:uid="{00000000-0005-0000-0000-0000F6050000}"/>
    <cellStyle name="_АГ_ККС_ПТ_отчеты за декабрь_20090122_ККС_Таблицы к ПЗ 2010 тепло_20091117" xfId="1714" xr:uid="{00000000-0005-0000-0000-0000F7050000}"/>
    <cellStyle name="_АГ_ККС_ПТ_отчеты за октябрь_20081118" xfId="1715" xr:uid="{00000000-0005-0000-0000-0000F8050000}"/>
    <cellStyle name="_АГ_ККС_ПТ_отчеты за октябрь_20081118_ККС_Таблицы к ПЗ 2010 тепло_20091117" xfId="1716" xr:uid="{00000000-0005-0000-0000-0000F9050000}"/>
    <cellStyle name="_АГ_Книга1" xfId="1717" xr:uid="{00000000-0005-0000-0000-0000FA050000}"/>
    <cellStyle name="_АГ_Копия ДЗО_2008 СЕРЕГА(ПТ1-2+1-3+ПТ-3) нов" xfId="1718" xr:uid="{00000000-0005-0000-0000-0000FB050000}"/>
    <cellStyle name="_АГ_Копия ДЗО_2008 СЕРЕГА(ПТ1-2+1-3+ПТ-3) нов_ЮП_ПП-2012_20111006" xfId="1719" xr:uid="{00000000-0005-0000-0000-0000FC050000}"/>
    <cellStyle name="_АГ_Копия ДЗО_П2008Т_ГГГГММДД 16декабря" xfId="1720" xr:uid="{00000000-0005-0000-0000-0000FD050000}"/>
    <cellStyle name="_АГ_Копия ДЗО_П2008Т_ГГГГММДД 16декабря_ЮП_ПП-2012_20111006" xfId="1721" xr:uid="{00000000-0005-0000-0000-0000FE050000}"/>
    <cellStyle name="_АГ_Копия ДЦТ_Ю-П_2012 г 22 03 20111" xfId="1722" xr:uid="{00000000-0005-0000-0000-0000FF050000}"/>
    <cellStyle name="_АГ_Копия ДЦТ_Ю-П_2012 г 22 03 20111_ДЦТ_Ю-П_2013" xfId="1723" xr:uid="{00000000-0005-0000-0000-000000060000}"/>
    <cellStyle name="_АГ_Копия ДЦТ_Ю-П_2012 г 22 03 20111_удельник ДЦТ_Ю-П_2013" xfId="1724" xr:uid="{00000000-0005-0000-0000-000001060000}"/>
    <cellStyle name="_АГ_Копия ККС_П2010Т_октябрь_20091007" xfId="1725" xr:uid="{00000000-0005-0000-0000-000002060000}"/>
    <cellStyle name="_АГ_Копия ККС_П2010Т_октябрь_20091007_ККС_Таблицы к ПЗ 2010 тепло_20091117" xfId="1726" xr:uid="{00000000-0005-0000-0000-000003060000}"/>
    <cellStyle name="_АГ_Копия ККС_ПП2009Т_20090101" xfId="1727" xr:uid="{00000000-0005-0000-0000-000004060000}"/>
    <cellStyle name="_АГ_Копия Приложение 7 Альбом плановых форм11" xfId="289" xr:uid="{00000000-0005-0000-0000-000005060000}"/>
    <cellStyle name="_АГ_Копия произ тепло 2009г на 20081208 (2)Антон" xfId="1728" xr:uid="{00000000-0005-0000-0000-000006060000}"/>
    <cellStyle name="_АГ_Копия свод_тариф_2010_ИТОГОВЫЙ" xfId="1729" xr:uid="{00000000-0005-0000-0000-000007060000}"/>
    <cellStyle name="_АГ_Копия свод_тариф_2010_ИТОГОВЫЙ_Киржач (ТК)" xfId="1730" xr:uid="{00000000-0005-0000-0000-000008060000}"/>
    <cellStyle name="_АГ_Копия свод_тариф_2010_ИТОГОВЫЙ_Копия ДЦТ_Ю-П_2012 г 22 03 20111" xfId="1731" xr:uid="{00000000-0005-0000-0000-000009060000}"/>
    <cellStyle name="_АГ_Копия свод_тариф_2010_ИТОГОВЫЙ_Юр-П. (котелки) 2012" xfId="1732" xr:uid="{00000000-0005-0000-0000-00000A060000}"/>
    <cellStyle name="_АГ_Копия Смета шаблон (3)" xfId="1733" xr:uid="{00000000-0005-0000-0000-00000B060000}"/>
    <cellStyle name="_АГ_Копия_произ_тепло_2009г_на_20081208_(2)Антон2" xfId="1734" xr:uid="{00000000-0005-0000-0000-00000C060000}"/>
    <cellStyle name="_АГ_Лист1" xfId="1735" xr:uid="{00000000-0005-0000-0000-00000D060000}"/>
    <cellStyle name="_АГ_Новая 8.1.1." xfId="1736" xr:uid="{00000000-0005-0000-0000-00000E060000}"/>
    <cellStyle name="_АГ_новая плановая (ПТ-8.1.1)" xfId="1737" xr:uid="{00000000-0005-0000-0000-00000F060000}"/>
    <cellStyle name="_АГ_новая плановая (ПТ-8.1.1)_8 5 1 (2)" xfId="1738" xr:uid="{00000000-0005-0000-0000-000010060000}"/>
    <cellStyle name="_АГ_новая плановая (ПТ-8.1.1)_8-е формы ТЕПЛОВЫЕ СЕТИ" xfId="1739" xr:uid="{00000000-0005-0000-0000-000011060000}"/>
    <cellStyle name="_АГ_новая плановая (ПТ-8.1.1)_8-е формыПРИОНЕЖСКИЙ" xfId="1740" xr:uid="{00000000-0005-0000-0000-000012060000}"/>
    <cellStyle name="_АГ_новая плановая (ПТ-8.1.1)_Xl0000003" xfId="1741" xr:uid="{00000000-0005-0000-0000-000013060000}"/>
    <cellStyle name="_АГ_новая плановая (ПТ-8.1.1)_Xl0000096" xfId="1742" xr:uid="{00000000-0005-0000-0000-000014060000}"/>
    <cellStyle name="_АГ_новая плановая (ПТ-8.1.1)_АЗ" xfId="1743" xr:uid="{00000000-0005-0000-0000-000015060000}"/>
    <cellStyle name="_АГ_новая плановая (ПТ-8.1.1)_ВКС_ПП2009Т_200901_РАБОТА" xfId="1744" xr:uid="{00000000-0005-0000-0000-000016060000}"/>
    <cellStyle name="_АГ_новая плановая (ПТ-8.1.1)_ВКС_ПП2009Т_20090218" xfId="1745" xr:uid="{00000000-0005-0000-0000-000017060000}"/>
    <cellStyle name="_АГ_новая плановая (ПТ-8.1.1)_ВКС_ПФ2011Т_2011_Работа" xfId="1746" xr:uid="{00000000-0005-0000-0000-000018060000}"/>
    <cellStyle name="_АГ_новая плановая (ПТ-8.1.1)_ВОТЭК_П2011Т_январь20110228" xfId="1747" xr:uid="{00000000-0005-0000-0000-000019060000}"/>
    <cellStyle name="_АГ_новая плановая (ПТ-8.1.1)_ВОТЭК_ПФ2010Т_2010 работа" xfId="1748" xr:uid="{00000000-0005-0000-0000-00001A060000}"/>
    <cellStyle name="_АГ_новая плановая (ПТ-8.1.1)_ВОТЭК_ПФ2010Т_Сентябрь_20101015" xfId="1749" xr:uid="{00000000-0005-0000-0000-00001B060000}"/>
    <cellStyle name="_АГ_новая плановая (ПТ-8.1.1)_ДЗО П2008Т ГГГГММДД" xfId="1750" xr:uid="{00000000-0005-0000-0000-00001C060000}"/>
    <cellStyle name="_АГ_новая плановая (ПТ-8.1.1)_ДЗО П2008Т ГГГГММДД_ККС_Таблицы к ПЗ 2010 тепло_20091117" xfId="1751" xr:uid="{00000000-0005-0000-0000-00001D060000}"/>
    <cellStyle name="_АГ_новая плановая (ПТ-8.1.1)_ДЗО ПП2008Т ГГГГММДД" xfId="1752" xr:uid="{00000000-0005-0000-0000-00001E060000}"/>
    <cellStyle name="_АГ_новая плановая (ПТ-8.1.1)_ДЗО ПП2008Т ГГГГММДД_ККС_Таблицы к ПЗ 2010 тепло_20091117" xfId="1753" xr:uid="{00000000-0005-0000-0000-00001F060000}"/>
    <cellStyle name="_АГ_новая плановая (ПТ-8.1.1)_ДЗО_2 на 12 млн" xfId="1754" xr:uid="{00000000-0005-0000-0000-000020060000}"/>
    <cellStyle name="_АГ_новая плановая (ПТ-8.1.1)_ДЗО_2 на 12 млн_ККС_Таблицы к ПЗ 2010 тепло_20091117" xfId="1755" xr:uid="{00000000-0005-0000-0000-000021060000}"/>
    <cellStyle name="_АГ_новая плановая (ПТ-8.1.1)_ДЗО_П2008Т_ГГГГММДД" xfId="1756" xr:uid="{00000000-0005-0000-0000-000022060000}"/>
    <cellStyle name="_АГ_новая плановая (ПТ-8.1.1)_ДЗО_П2008Т_ГГГГММДД_ККС_Таблицы к ПЗ 2010 тепло_20091117" xfId="1757" xr:uid="{00000000-0005-0000-0000-000023060000}"/>
    <cellStyle name="_АГ_новая плановая (ПТ-8.1.1)_ДЗО_П2009Т_ГГГГММДД" xfId="1758" xr:uid="{00000000-0005-0000-0000-000024060000}"/>
    <cellStyle name="_АГ_новая плановая (ПТ-8.1.1)_ДЗО_П2009Т_ГГГГММДД_ККС_Таблицы к ПЗ 2010 тепло_20091117" xfId="1759" xr:uid="{00000000-0005-0000-0000-000025060000}"/>
    <cellStyle name="_АГ_новая плановая (ПТ-8.1.1)_ДЗО_ПП2009Т_ГГГГММДД" xfId="1760" xr:uid="{00000000-0005-0000-0000-000026060000}"/>
    <cellStyle name="_АГ_новая плановая (ПТ-8.1.1)_ККС_П2010Т_период_ГГГГММДД" xfId="1761" xr:uid="{00000000-0005-0000-0000-000027060000}"/>
    <cellStyle name="_АГ_новая плановая (ПТ-8.1.1)_ККС_П2010Т_период_ГГГГММДД(электроэн)" xfId="1762" xr:uid="{00000000-0005-0000-0000-000028060000}"/>
    <cellStyle name="_АГ_новая плановая (ПТ-8.1.1)_ККС_П2010Т_период_ГГГГММДД(электроэн)_ККС_Таблицы к ПЗ 2010 тепло_20091117" xfId="1763" xr:uid="{00000000-0005-0000-0000-000029060000}"/>
    <cellStyle name="_АГ_новая плановая (ПТ-8.1.1)_ККС_П2010Т_период_ГГГГММДД_ККС_Таблицы к ПЗ 2010 тепло_20091117" xfId="1764" xr:uid="{00000000-0005-0000-0000-00002A060000}"/>
    <cellStyle name="_АГ_новая плановая (ПТ-8.1.1)_ККС_ПП2009Т_20090101" xfId="1765" xr:uid="{00000000-0005-0000-0000-00002B060000}"/>
    <cellStyle name="_АГ_новая плановая (ПТ-8.1.1)_ККС_ПП2009Т_20090130" xfId="1766" xr:uid="{00000000-0005-0000-0000-00002C060000}"/>
    <cellStyle name="_АГ_новая плановая (ПТ-8.1.1)_ККС_ПП2009Т_20090130 для отчетов" xfId="1767" xr:uid="{00000000-0005-0000-0000-00002D060000}"/>
    <cellStyle name="_АГ_новая плановая (ПТ-8.1.1)_ККС_ПП2009Т_20090130 с восьмерками после 10.06.09." xfId="1768" xr:uid="{00000000-0005-0000-0000-00002E060000}"/>
    <cellStyle name="_АГ_новая плановая (ПТ-8.1.1)_ККС_ПП2009Т_20090210" xfId="1769" xr:uid="{00000000-0005-0000-0000-00002F060000}"/>
    <cellStyle name="_АГ_новая плановая (ПТ-8.1.1)_ККС_ПП2009Т_20090218" xfId="1770" xr:uid="{00000000-0005-0000-0000-000030060000}"/>
    <cellStyle name="_АГ_новая плановая (ПТ-8.1.1)_ККС_ПП2009Т_20090218 для отчетов" xfId="1771" xr:uid="{00000000-0005-0000-0000-000031060000}"/>
    <cellStyle name="_АГ_новая плановая (ПТ-8.1.1)_ККС_ПП2009Т_20090319 для отчетов (окончат вар)" xfId="1772" xr:uid="{00000000-0005-0000-0000-000032060000}"/>
    <cellStyle name="_АГ_новая плановая (ПТ-8.1.1)_ККС_ПП2009Т_20090419 для отчетов" xfId="1773" xr:uid="{00000000-0005-0000-0000-000033060000}"/>
    <cellStyle name="_АГ_новая плановая (ПТ-8.1.1)_ККС_ПП2009Т_20090518_для отчетов" xfId="1774" xr:uid="{00000000-0005-0000-0000-000034060000}"/>
    <cellStyle name="_АГ_новая плановая (ПТ-8.1.1)_ККС_ПП2009Т_август_ ЭК_20090918" xfId="1775" xr:uid="{00000000-0005-0000-0000-000035060000}"/>
    <cellStyle name="_АГ_новая плановая (ПТ-8.1.1)_ККС_ПП2009Т_июль_20090818" xfId="1776" xr:uid="{00000000-0005-0000-0000-000036060000}"/>
    <cellStyle name="_АГ_новая плановая (ПТ-8.1.1)_ККС_ПП2009Т_июнь(1 вар.)_200907.18" xfId="1777" xr:uid="{00000000-0005-0000-0000-000037060000}"/>
    <cellStyle name="_АГ_новая плановая (ПТ-8.1.1)_ККС_ПТ_август_20090921" xfId="1778" xr:uid="{00000000-0005-0000-0000-000038060000}"/>
    <cellStyle name="_АГ_новая плановая (ПТ-8.1.1)_ККС_ПТ_отчеты за декабрь_20090122" xfId="1779" xr:uid="{00000000-0005-0000-0000-000039060000}"/>
    <cellStyle name="_АГ_новая плановая (ПТ-8.1.1)_ККС_ПТ_отчеты за декабрь_20090122_ККС_Таблицы к ПЗ 2010 тепло_20091117" xfId="1780" xr:uid="{00000000-0005-0000-0000-00003A060000}"/>
    <cellStyle name="_АГ_новая плановая (ПТ-8.1.1)_ККС_ПТ_отчеты за октябрь_20081118" xfId="1781" xr:uid="{00000000-0005-0000-0000-00003B060000}"/>
    <cellStyle name="_АГ_новая плановая (ПТ-8.1.1)_ККС_ПТ_отчеты за октябрь_20081118_ККС_Таблицы к ПЗ 2010 тепло_20091117" xfId="1782" xr:uid="{00000000-0005-0000-0000-00003C060000}"/>
    <cellStyle name="_АГ_новая плановая (ПТ-8.1.1)_Книга1" xfId="1783" xr:uid="{00000000-0005-0000-0000-00003D060000}"/>
    <cellStyle name="_АГ_новая плановая (ПТ-8.1.1)_Книга10" xfId="1784" xr:uid="{00000000-0005-0000-0000-00003E060000}"/>
    <cellStyle name="_АГ_новая плановая (ПТ-8.1.1)_Книга2" xfId="1785" xr:uid="{00000000-0005-0000-0000-00003F060000}"/>
    <cellStyle name="_АГ_новая плановая (ПТ-8.1.1)_Копия ДЗО_ПП2009Т_ГГГГММДД" xfId="1786" xr:uid="{00000000-0005-0000-0000-000040060000}"/>
    <cellStyle name="_АГ_новая плановая (ПТ-8.1.1)_Копия ККС_П2010Т_октябрь_20091007" xfId="1787" xr:uid="{00000000-0005-0000-0000-000041060000}"/>
    <cellStyle name="_АГ_новая плановая (ПТ-8.1.1)_Копия ККС_П2010Т_октябрь_20091007_ККС_Таблицы к ПЗ 2010 тепло_20091117" xfId="1788" xr:uid="{00000000-0005-0000-0000-000042060000}"/>
    <cellStyle name="_АГ_новая плановая (ПТ-8.1.1)_Копия ККС_ПП2009Т_20090101" xfId="1789" xr:uid="{00000000-0005-0000-0000-000043060000}"/>
    <cellStyle name="_АГ_новая плановая (ПТ-8.1.1)_Копия ККС_ПП2009Т_май(второй вар.)_200906.18" xfId="1790" xr:uid="{00000000-0005-0000-0000-000044060000}"/>
    <cellStyle name="_АГ_новая плановая (ПТ-8.1.1)_Копия ПП 2009 ККС_ПП2009Т_20090101 МОЙ" xfId="1791" xr:uid="{00000000-0005-0000-0000-000045060000}"/>
    <cellStyle name="_АГ_новая плановая (ПТ-8.1.1)_Копия произ тепло 2009г на 20081208 (2)Антон" xfId="1792" xr:uid="{00000000-0005-0000-0000-000046060000}"/>
    <cellStyle name="_АГ_новая плановая (ПТ-8.1.1)_Копия_произ_тепло_2009г_на_20081208_(2)Антон2" xfId="1793" xr:uid="{00000000-0005-0000-0000-000047060000}"/>
    <cellStyle name="_АГ_новая плановая (ПТ-8.1.1)_Новая 8.1.1." xfId="1794" xr:uid="{00000000-0005-0000-0000-000048060000}"/>
    <cellStyle name="_АГ_новая плановая (ПТ-8.1.1)_Оля_Ира" xfId="1795" xr:uid="{00000000-0005-0000-0000-000049060000}"/>
    <cellStyle name="_АГ_новая плановая (ПТ-8.1.1)_ПП 2009 ККС_ПП2009Т_20081212" xfId="1796" xr:uid="{00000000-0005-0000-0000-00004A060000}"/>
    <cellStyle name="_АГ_новая плановая (ПТ-8.1.1)_ПП 2009 ККС_ПП2009Т_20090101 МОЙ" xfId="1797" xr:uid="{00000000-0005-0000-0000-00004B060000}"/>
    <cellStyle name="_АГ_новая плановая (ПТ-8.1.1)_ПП-2008 Ю-П(утвержденная)" xfId="1798" xr:uid="{00000000-0005-0000-0000-00004C060000}"/>
    <cellStyle name="_АГ_новая плановая (ПТ-8.1.1)_ПП-2008 Ю-П(утвержденная) (version 1)" xfId="1799" xr:uid="{00000000-0005-0000-0000-00004D060000}"/>
    <cellStyle name="_АГ_новая плановая (ПТ-8.1.1)_ПП-2008 Ю-П(утвержденная) (version 1)_ЮП_ПП-2012_20111006" xfId="1800" xr:uid="{00000000-0005-0000-0000-00004E060000}"/>
    <cellStyle name="_АГ_новая плановая (ПТ-8.1.1)_ПП-2008 Ю-П(утвержденная)_ЮП_ПП-2012_20111006" xfId="1801" xr:uid="{00000000-0005-0000-0000-00004F060000}"/>
    <cellStyle name="_АГ_новая плановая (ПТ-8.1.1)_ПП-2009(формы с 05 по8.5.1)-55" xfId="1802" xr:uid="{00000000-0005-0000-0000-000050060000}"/>
    <cellStyle name="_АГ_новая плановая (ПТ-8.1.1)_ПП2009Т_20081218" xfId="1803" xr:uid="{00000000-0005-0000-0000-000051060000}"/>
    <cellStyle name="_АГ_новая плановая (ПТ-8.1.1)_пример форм" xfId="1804" xr:uid="{00000000-0005-0000-0000-000052060000}"/>
    <cellStyle name="_АГ_новая плановая (ПТ-8.1.1)_пример форм_ККС_Таблицы к ПЗ 2010 тепло_20091117" xfId="1805" xr:uid="{00000000-0005-0000-0000-000053060000}"/>
    <cellStyle name="_АГ_новая плановая (ПТ-8.1.1)_Проверка ККС" xfId="1806" xr:uid="{00000000-0005-0000-0000-000054060000}"/>
    <cellStyle name="_АГ_новая плановая (ПТ-8.1.1)_Проверка ККС_ККС_Таблицы к ПЗ 2010 тепло_20091117" xfId="1807" xr:uid="{00000000-0005-0000-0000-000055060000}"/>
    <cellStyle name="_АГ_новая плановая (ПТ-8.1.1)_Проверка ЛКС" xfId="1808" xr:uid="{00000000-0005-0000-0000-000056060000}"/>
    <cellStyle name="_АГ_новая плановая (ПТ-8.1.1)_Проверка ЛКС_ККС_Таблицы к ПЗ 2010 тепло_20091117" xfId="1809" xr:uid="{00000000-0005-0000-0000-000057060000}"/>
    <cellStyle name="_АГ_новая плановая (ПТ-8.1.1)_ПТ-0(1).7" xfId="1810" xr:uid="{00000000-0005-0000-0000-000058060000}"/>
    <cellStyle name="_АГ_новая плановая (ПТ-8.1.1)_ПТ-0.6 (новая)" xfId="1811" xr:uid="{00000000-0005-0000-0000-000059060000}"/>
    <cellStyle name="_АГ_новая плановая (ПТ-8.1.1)_ПТ-1.1_20100205" xfId="1812" xr:uid="{00000000-0005-0000-0000-00005A060000}"/>
    <cellStyle name="_АГ_новая плановая (ПТ-8.1.1)_ПТ-1.1_20101014" xfId="1813" xr:uid="{00000000-0005-0000-0000-00005B060000}"/>
    <cellStyle name="_АГ_новая плановая (ПТ-8.1.1)_Расчет АЗ" xfId="1814" xr:uid="{00000000-0005-0000-0000-00005C060000}"/>
    <cellStyle name="_АГ_новая плановая (ПТ-8.1.1)_ТСер_П2011Т_20101014" xfId="1815" xr:uid="{00000000-0005-0000-0000-00005D060000}"/>
    <cellStyle name="_АГ_новая плановая (ПТ-8.1.1)_ТСер_П2011Т_20101014_ВКС_ПФ2011Т_2011_Работа" xfId="1816" xr:uid="{00000000-0005-0000-0000-00005E060000}"/>
    <cellStyle name="_АГ_новая плановая (ПТ-8.1.1)_ТСер_П2012Т_20111012" xfId="1817" xr:uid="{00000000-0005-0000-0000-00005F060000}"/>
    <cellStyle name="_АГ_новая плановая (ПТ-8.1.1)_ТТСК_ПП2009Т_20090112" xfId="1818" xr:uid="{00000000-0005-0000-0000-000060060000}"/>
    <cellStyle name="_АГ_новая плановая (ПТ-8.1.1)_ТТСК_ПП2009Т_20090211" xfId="1819" xr:uid="{00000000-0005-0000-0000-000061060000}"/>
    <cellStyle name="_АГ_новая плановая (ПТ-8.1.1)_УО_ПП2010Т_ГГГГММДД" xfId="1820" xr:uid="{00000000-0005-0000-0000-000062060000}"/>
    <cellStyle name="_АГ_новая плановая (ПТ-8.1.1)_УО_ПП2011Т_ГГГГММДД" xfId="1821" xr:uid="{00000000-0005-0000-0000-000063060000}"/>
    <cellStyle name="_АГ_новая плановая (ПТ-8.1.1)_Формат_Таблицы к ПЗ 2010 тепло" xfId="1822" xr:uid="{00000000-0005-0000-0000-000064060000}"/>
    <cellStyle name="_АГ_новая экспл. тепло (ПТ-1.1, Пт-1.2 и 1.3)" xfId="1823" xr:uid="{00000000-0005-0000-0000-000065060000}"/>
    <cellStyle name="_АГ_новая экспл. тепло (ПТ-1.1, Пт-1.2 и 1.3)_8 5 1 (2)" xfId="1824" xr:uid="{00000000-0005-0000-0000-000066060000}"/>
    <cellStyle name="_АГ_новая экспл. тепло (ПТ-1.1, Пт-1.2 и 1.3)_8-е формы ТЕПЛОВЫЕ СЕТИ" xfId="1825" xr:uid="{00000000-0005-0000-0000-000067060000}"/>
    <cellStyle name="_АГ_новая экспл. тепло (ПТ-1.1, Пт-1.2 и 1.3)_8-е формыПРИОНЕЖСКИЙ" xfId="1826" xr:uid="{00000000-0005-0000-0000-000068060000}"/>
    <cellStyle name="_АГ_новая экспл. тепло (ПТ-1.1, Пт-1.2 и 1.3)_Xl0000003" xfId="1827" xr:uid="{00000000-0005-0000-0000-000069060000}"/>
    <cellStyle name="_АГ_новая экспл. тепло (ПТ-1.1, Пт-1.2 и 1.3)_Xl0000096" xfId="1828" xr:uid="{00000000-0005-0000-0000-00006A060000}"/>
    <cellStyle name="_АГ_новая экспл. тепло (ПТ-1.1, Пт-1.2 и 1.3)_АЗ" xfId="1829" xr:uid="{00000000-0005-0000-0000-00006B060000}"/>
    <cellStyle name="_АГ_новая экспл. тепло (ПТ-1.1, Пт-1.2 и 1.3)_ВКС_ПП2009Т_200901_РАБОТА" xfId="1830" xr:uid="{00000000-0005-0000-0000-00006C060000}"/>
    <cellStyle name="_АГ_новая экспл. тепло (ПТ-1.1, Пт-1.2 и 1.3)_ВКС_ПП2009Т_20090218" xfId="1831" xr:uid="{00000000-0005-0000-0000-00006D060000}"/>
    <cellStyle name="_АГ_новая экспл. тепло (ПТ-1.1, Пт-1.2 и 1.3)_ВКС_ПФ2011Т_2011_Работа" xfId="1832" xr:uid="{00000000-0005-0000-0000-00006E060000}"/>
    <cellStyle name="_АГ_новая экспл. тепло (ПТ-1.1, Пт-1.2 и 1.3)_ВОТЭК_П2011Т_январь20110228" xfId="1833" xr:uid="{00000000-0005-0000-0000-00006F060000}"/>
    <cellStyle name="_АГ_новая экспл. тепло (ПТ-1.1, Пт-1.2 и 1.3)_ВОТЭК_ПФ2010Т_2010 работа" xfId="1834" xr:uid="{00000000-0005-0000-0000-000070060000}"/>
    <cellStyle name="_АГ_новая экспл. тепло (ПТ-1.1, Пт-1.2 и 1.3)_ВОТЭК_ПФ2010Т_Сентябрь_20101015" xfId="1835" xr:uid="{00000000-0005-0000-0000-000071060000}"/>
    <cellStyle name="_АГ_новая экспл. тепло (ПТ-1.1, Пт-1.2 и 1.3)_ДЗО П2008Т ГГГГММДД" xfId="1836" xr:uid="{00000000-0005-0000-0000-000072060000}"/>
    <cellStyle name="_АГ_новая экспл. тепло (ПТ-1.1, Пт-1.2 и 1.3)_ДЗО П2008Т ГГГГММДД_ККС_Таблицы к ПЗ 2010 тепло_20091117" xfId="1837" xr:uid="{00000000-0005-0000-0000-000073060000}"/>
    <cellStyle name="_АГ_новая экспл. тепло (ПТ-1.1, Пт-1.2 и 1.3)_ДЗО ПП2008Т ГГГГММДД" xfId="1838" xr:uid="{00000000-0005-0000-0000-000074060000}"/>
    <cellStyle name="_АГ_новая экспл. тепло (ПТ-1.1, Пт-1.2 и 1.3)_ДЗО ПП2008Т ГГГГММДД_ККС_Таблицы к ПЗ 2010 тепло_20091117" xfId="1839" xr:uid="{00000000-0005-0000-0000-000075060000}"/>
    <cellStyle name="_АГ_новая экспл. тепло (ПТ-1.1, Пт-1.2 и 1.3)_ДЗО_2 на 12 млн" xfId="1840" xr:uid="{00000000-0005-0000-0000-000076060000}"/>
    <cellStyle name="_АГ_новая экспл. тепло (ПТ-1.1, Пт-1.2 и 1.3)_ДЗО_2 на 12 млн_ККС_Таблицы к ПЗ 2010 тепло_20091117" xfId="1841" xr:uid="{00000000-0005-0000-0000-000077060000}"/>
    <cellStyle name="_АГ_новая экспл. тепло (ПТ-1.1, Пт-1.2 и 1.3)_ДЗО_П2008Т_ГГГГММДД" xfId="1842" xr:uid="{00000000-0005-0000-0000-000078060000}"/>
    <cellStyle name="_АГ_новая экспл. тепло (ПТ-1.1, Пт-1.2 и 1.3)_ДЗО_П2008Т_ГГГГММДД_ККС_Таблицы к ПЗ 2010 тепло_20091117" xfId="1843" xr:uid="{00000000-0005-0000-0000-000079060000}"/>
    <cellStyle name="_АГ_новая экспл. тепло (ПТ-1.1, Пт-1.2 и 1.3)_ДЗО_П2009Т_ГГГГММДД" xfId="1844" xr:uid="{00000000-0005-0000-0000-00007A060000}"/>
    <cellStyle name="_АГ_новая экспл. тепло (ПТ-1.1, Пт-1.2 и 1.3)_ДЗО_П2009Т_ГГГГММДД_ККС_Таблицы к ПЗ 2010 тепло_20091117" xfId="1845" xr:uid="{00000000-0005-0000-0000-00007B060000}"/>
    <cellStyle name="_АГ_новая экспл. тепло (ПТ-1.1, Пт-1.2 и 1.3)_ДЗО_ПП2009Т_ГГГГММДД" xfId="1846" xr:uid="{00000000-0005-0000-0000-00007C060000}"/>
    <cellStyle name="_АГ_новая экспл. тепло (ПТ-1.1, Пт-1.2 и 1.3)_ККС_П2010Т_период_ГГГГММДД" xfId="1847" xr:uid="{00000000-0005-0000-0000-00007D060000}"/>
    <cellStyle name="_АГ_новая экспл. тепло (ПТ-1.1, Пт-1.2 и 1.3)_ККС_П2010Т_период_ГГГГММДД(электроэн)" xfId="1848" xr:uid="{00000000-0005-0000-0000-00007E060000}"/>
    <cellStyle name="_АГ_новая экспл. тепло (ПТ-1.1, Пт-1.2 и 1.3)_ККС_П2010Т_период_ГГГГММДД(электроэн)_ККС_Таблицы к ПЗ 2010 тепло_20091117" xfId="1849" xr:uid="{00000000-0005-0000-0000-00007F060000}"/>
    <cellStyle name="_АГ_новая экспл. тепло (ПТ-1.1, Пт-1.2 и 1.3)_ККС_П2010Т_период_ГГГГММДД_ККС_Таблицы к ПЗ 2010 тепло_20091117" xfId="1850" xr:uid="{00000000-0005-0000-0000-000080060000}"/>
    <cellStyle name="_АГ_новая экспл. тепло (ПТ-1.1, Пт-1.2 и 1.3)_ККС_ПП2009Т_20090101" xfId="1851" xr:uid="{00000000-0005-0000-0000-000081060000}"/>
    <cellStyle name="_АГ_новая экспл. тепло (ПТ-1.1, Пт-1.2 и 1.3)_ККС_ПП2009Т_20090130" xfId="1852" xr:uid="{00000000-0005-0000-0000-000082060000}"/>
    <cellStyle name="_АГ_новая экспл. тепло (ПТ-1.1, Пт-1.2 и 1.3)_ККС_ПП2009Т_20090130 для отчетов" xfId="1853" xr:uid="{00000000-0005-0000-0000-000083060000}"/>
    <cellStyle name="_АГ_новая экспл. тепло (ПТ-1.1, Пт-1.2 и 1.3)_ККС_ПП2009Т_20090130 с восьмерками после 10.06.09." xfId="1854" xr:uid="{00000000-0005-0000-0000-000084060000}"/>
    <cellStyle name="_АГ_новая экспл. тепло (ПТ-1.1, Пт-1.2 и 1.3)_ККС_ПП2009Т_20090210" xfId="1855" xr:uid="{00000000-0005-0000-0000-000085060000}"/>
    <cellStyle name="_АГ_новая экспл. тепло (ПТ-1.1, Пт-1.2 и 1.3)_ККС_ПП2009Т_20090218" xfId="1856" xr:uid="{00000000-0005-0000-0000-000086060000}"/>
    <cellStyle name="_АГ_новая экспл. тепло (ПТ-1.1, Пт-1.2 и 1.3)_ККС_ПП2009Т_20090218 для отчетов" xfId="1857" xr:uid="{00000000-0005-0000-0000-000087060000}"/>
    <cellStyle name="_АГ_новая экспл. тепло (ПТ-1.1, Пт-1.2 и 1.3)_ККС_ПП2009Т_20090319 для отчетов (окончат вар)" xfId="1858" xr:uid="{00000000-0005-0000-0000-000088060000}"/>
    <cellStyle name="_АГ_новая экспл. тепло (ПТ-1.1, Пт-1.2 и 1.3)_ККС_ПП2009Т_20090419 для отчетов" xfId="1859" xr:uid="{00000000-0005-0000-0000-000089060000}"/>
    <cellStyle name="_АГ_новая экспл. тепло (ПТ-1.1, Пт-1.2 и 1.3)_ККС_ПП2009Т_20090518_для отчетов" xfId="1860" xr:uid="{00000000-0005-0000-0000-00008A060000}"/>
    <cellStyle name="_АГ_новая экспл. тепло (ПТ-1.1, Пт-1.2 и 1.3)_ККС_ПП2009Т_август_ ЭК_20090918" xfId="1861" xr:uid="{00000000-0005-0000-0000-00008B060000}"/>
    <cellStyle name="_АГ_новая экспл. тепло (ПТ-1.1, Пт-1.2 и 1.3)_ККС_ПП2009Т_июль_20090818" xfId="1862" xr:uid="{00000000-0005-0000-0000-00008C060000}"/>
    <cellStyle name="_АГ_новая экспл. тепло (ПТ-1.1, Пт-1.2 и 1.3)_ККС_ПП2009Т_июнь(1 вар.)_200907.18" xfId="1863" xr:uid="{00000000-0005-0000-0000-00008D060000}"/>
    <cellStyle name="_АГ_новая экспл. тепло (ПТ-1.1, Пт-1.2 и 1.3)_ККС_ПТ_август_20090921" xfId="1864" xr:uid="{00000000-0005-0000-0000-00008E060000}"/>
    <cellStyle name="_АГ_новая экспл. тепло (ПТ-1.1, Пт-1.2 и 1.3)_ККС_ПТ_отчеты за декабрь_20090122" xfId="1865" xr:uid="{00000000-0005-0000-0000-00008F060000}"/>
    <cellStyle name="_АГ_новая экспл. тепло (ПТ-1.1, Пт-1.2 и 1.3)_ККС_ПТ_отчеты за декабрь_20090122_ККС_Таблицы к ПЗ 2010 тепло_20091117" xfId="1866" xr:uid="{00000000-0005-0000-0000-000090060000}"/>
    <cellStyle name="_АГ_новая экспл. тепло (ПТ-1.1, Пт-1.2 и 1.3)_ККС_ПТ_отчеты за октябрь_20081118" xfId="1867" xr:uid="{00000000-0005-0000-0000-000091060000}"/>
    <cellStyle name="_АГ_новая экспл. тепло (ПТ-1.1, Пт-1.2 и 1.3)_ККС_ПТ_отчеты за октябрь_20081118_ККС_Таблицы к ПЗ 2010 тепло_20091117" xfId="1868" xr:uid="{00000000-0005-0000-0000-000092060000}"/>
    <cellStyle name="_АГ_новая экспл. тепло (ПТ-1.1, Пт-1.2 и 1.3)_Книга1" xfId="1869" xr:uid="{00000000-0005-0000-0000-000093060000}"/>
    <cellStyle name="_АГ_новая экспл. тепло (ПТ-1.1, Пт-1.2 и 1.3)_Книга10" xfId="1870" xr:uid="{00000000-0005-0000-0000-000094060000}"/>
    <cellStyle name="_АГ_новая экспл. тепло (ПТ-1.1, Пт-1.2 и 1.3)_Книга2" xfId="1871" xr:uid="{00000000-0005-0000-0000-000095060000}"/>
    <cellStyle name="_АГ_новая экспл. тепло (ПТ-1.1, Пт-1.2 и 1.3)_Копия ДЗО_ПП2009Т_ГГГГММДД" xfId="1872" xr:uid="{00000000-0005-0000-0000-000096060000}"/>
    <cellStyle name="_АГ_новая экспл. тепло (ПТ-1.1, Пт-1.2 и 1.3)_Копия ККС_П2010Т_октябрь_20091007" xfId="1873" xr:uid="{00000000-0005-0000-0000-000097060000}"/>
    <cellStyle name="_АГ_новая экспл. тепло (ПТ-1.1, Пт-1.2 и 1.3)_Копия ККС_П2010Т_октябрь_20091007_ККС_Таблицы к ПЗ 2010 тепло_20091117" xfId="1874" xr:uid="{00000000-0005-0000-0000-000098060000}"/>
    <cellStyle name="_АГ_новая экспл. тепло (ПТ-1.1, Пт-1.2 и 1.3)_Копия ККС_ПП2009Т_20090101" xfId="1875" xr:uid="{00000000-0005-0000-0000-000099060000}"/>
    <cellStyle name="_АГ_новая экспл. тепло (ПТ-1.1, Пт-1.2 и 1.3)_Копия ККС_ПП2009Т_май(второй вар.)_200906.18" xfId="1876" xr:uid="{00000000-0005-0000-0000-00009A060000}"/>
    <cellStyle name="_АГ_новая экспл. тепло (ПТ-1.1, Пт-1.2 и 1.3)_Копия ПП 2009 ККС_ПП2009Т_20090101 МОЙ" xfId="1877" xr:uid="{00000000-0005-0000-0000-00009B060000}"/>
    <cellStyle name="_АГ_новая экспл. тепло (ПТ-1.1, Пт-1.2 и 1.3)_Копия произ тепло 2009г на 20081208 (2)Антон" xfId="1878" xr:uid="{00000000-0005-0000-0000-00009C060000}"/>
    <cellStyle name="_АГ_новая экспл. тепло (ПТ-1.1, Пт-1.2 и 1.3)_Копия_произ_тепло_2009г_на_20081208_(2)Антон2" xfId="1879" xr:uid="{00000000-0005-0000-0000-00009D060000}"/>
    <cellStyle name="_АГ_новая экспл. тепло (ПТ-1.1, Пт-1.2 и 1.3)_Новая 8.1.1." xfId="1880" xr:uid="{00000000-0005-0000-0000-00009E060000}"/>
    <cellStyle name="_АГ_новая экспл. тепло (ПТ-1.1, Пт-1.2 и 1.3)_Оля_Ира" xfId="1881" xr:uid="{00000000-0005-0000-0000-00009F060000}"/>
    <cellStyle name="_АГ_новая экспл. тепло (ПТ-1.1, Пт-1.2 и 1.3)_ПП 2009 ККС_ПП2009Т_20081212" xfId="1882" xr:uid="{00000000-0005-0000-0000-0000A0060000}"/>
    <cellStyle name="_АГ_новая экспл. тепло (ПТ-1.1, Пт-1.2 и 1.3)_ПП 2009 ККС_ПП2009Т_20090101 МОЙ" xfId="1883" xr:uid="{00000000-0005-0000-0000-0000A1060000}"/>
    <cellStyle name="_АГ_новая экспл. тепло (ПТ-1.1, Пт-1.2 и 1.3)_ПП-2008 Ю-П(утвержденная)" xfId="1884" xr:uid="{00000000-0005-0000-0000-0000A2060000}"/>
    <cellStyle name="_АГ_новая экспл. тепло (ПТ-1.1, Пт-1.2 и 1.3)_ПП-2008 Ю-П(утвержденная) (version 1)" xfId="1885" xr:uid="{00000000-0005-0000-0000-0000A3060000}"/>
    <cellStyle name="_АГ_новая экспл. тепло (ПТ-1.1, Пт-1.2 и 1.3)_ПП-2008 Ю-П(утвержденная) (version 1)_ЮП_ПП-2012_20111006" xfId="1886" xr:uid="{00000000-0005-0000-0000-0000A4060000}"/>
    <cellStyle name="_АГ_новая экспл. тепло (ПТ-1.1, Пт-1.2 и 1.3)_ПП-2008 Ю-П(утвержденная)_ЮП_ПП-2012_20111006" xfId="1887" xr:uid="{00000000-0005-0000-0000-0000A5060000}"/>
    <cellStyle name="_АГ_новая экспл. тепло (ПТ-1.1, Пт-1.2 и 1.3)_ПП-2009(формы с 05 по8.5.1)-55" xfId="1888" xr:uid="{00000000-0005-0000-0000-0000A6060000}"/>
    <cellStyle name="_АГ_новая экспл. тепло (ПТ-1.1, Пт-1.2 и 1.3)_ПП2009Т_20081218" xfId="1889" xr:uid="{00000000-0005-0000-0000-0000A7060000}"/>
    <cellStyle name="_АГ_новая экспл. тепло (ПТ-1.1, Пт-1.2 и 1.3)_пример форм" xfId="1890" xr:uid="{00000000-0005-0000-0000-0000A8060000}"/>
    <cellStyle name="_АГ_новая экспл. тепло (ПТ-1.1, Пт-1.2 и 1.3)_пример форм_ККС_Таблицы к ПЗ 2010 тепло_20091117" xfId="1891" xr:uid="{00000000-0005-0000-0000-0000A9060000}"/>
    <cellStyle name="_АГ_новая экспл. тепло (ПТ-1.1, Пт-1.2 и 1.3)_Проверка ККС" xfId="1892" xr:uid="{00000000-0005-0000-0000-0000AA060000}"/>
    <cellStyle name="_АГ_новая экспл. тепло (ПТ-1.1, Пт-1.2 и 1.3)_Проверка ККС_ККС_Таблицы к ПЗ 2010 тепло_20091117" xfId="1893" xr:uid="{00000000-0005-0000-0000-0000AB060000}"/>
    <cellStyle name="_АГ_новая экспл. тепло (ПТ-1.1, Пт-1.2 и 1.3)_Проверка ЛКС" xfId="1894" xr:uid="{00000000-0005-0000-0000-0000AC060000}"/>
    <cellStyle name="_АГ_новая экспл. тепло (ПТ-1.1, Пт-1.2 и 1.3)_Проверка ЛКС_ККС_Таблицы к ПЗ 2010 тепло_20091117" xfId="1895" xr:uid="{00000000-0005-0000-0000-0000AD060000}"/>
    <cellStyle name="_АГ_новая экспл. тепло (ПТ-1.1, Пт-1.2 и 1.3)_ПТ-0(1).7" xfId="1896" xr:uid="{00000000-0005-0000-0000-0000AE060000}"/>
    <cellStyle name="_АГ_новая экспл. тепло (ПТ-1.1, Пт-1.2 и 1.3)_ПТ-0.6 (новая)" xfId="1897" xr:uid="{00000000-0005-0000-0000-0000AF060000}"/>
    <cellStyle name="_АГ_новая экспл. тепло (ПТ-1.1, Пт-1.2 и 1.3)_ПТ-1.1_20100205" xfId="1898" xr:uid="{00000000-0005-0000-0000-0000B0060000}"/>
    <cellStyle name="_АГ_новая экспл. тепло (ПТ-1.1, Пт-1.2 и 1.3)_ПТ-1.1_20101014" xfId="1899" xr:uid="{00000000-0005-0000-0000-0000B1060000}"/>
    <cellStyle name="_АГ_новая экспл. тепло (ПТ-1.1, Пт-1.2 и 1.3)_Расчет АЗ" xfId="1900" xr:uid="{00000000-0005-0000-0000-0000B2060000}"/>
    <cellStyle name="_АГ_новая экспл. тепло (ПТ-1.1, Пт-1.2 и 1.3)_ТСер_П2011Т_20101014" xfId="1901" xr:uid="{00000000-0005-0000-0000-0000B3060000}"/>
    <cellStyle name="_АГ_новая экспл. тепло (ПТ-1.1, Пт-1.2 и 1.3)_ТСер_П2011Т_20101014_ВКС_ПФ2011Т_2011_Работа" xfId="1902" xr:uid="{00000000-0005-0000-0000-0000B4060000}"/>
    <cellStyle name="_АГ_новая экспл. тепло (ПТ-1.1, Пт-1.2 и 1.3)_ТСер_П2012Т_20111012" xfId="1903" xr:uid="{00000000-0005-0000-0000-0000B5060000}"/>
    <cellStyle name="_АГ_новая экспл. тепло (ПТ-1.1, Пт-1.2 и 1.3)_ТТСК_ПП2009Т_20090112" xfId="1904" xr:uid="{00000000-0005-0000-0000-0000B6060000}"/>
    <cellStyle name="_АГ_новая экспл. тепло (ПТ-1.1, Пт-1.2 и 1.3)_ТТСК_ПП2009Т_20090211" xfId="1905" xr:uid="{00000000-0005-0000-0000-0000B7060000}"/>
    <cellStyle name="_АГ_новая экспл. тепло (ПТ-1.1, Пт-1.2 и 1.3)_УО_ПП2010Т_ГГГГММДД" xfId="1906" xr:uid="{00000000-0005-0000-0000-0000B8060000}"/>
    <cellStyle name="_АГ_новая экспл. тепло (ПТ-1.1, Пт-1.2 и 1.3)_УО_ПП2011Т_ГГГГММДД" xfId="1907" xr:uid="{00000000-0005-0000-0000-0000B9060000}"/>
    <cellStyle name="_АГ_новая экспл. тепло (ПТ-1.1, Пт-1.2 и 1.3)_Формат_Таблицы к ПЗ 2010 тепло" xfId="1908" xr:uid="{00000000-0005-0000-0000-0000BA060000}"/>
    <cellStyle name="_АГ_Оля_Ира" xfId="1909" xr:uid="{00000000-0005-0000-0000-0000BB060000}"/>
    <cellStyle name="_АГ_П программа ЮП" xfId="57" xr:uid="{00000000-0005-0000-0000-0000BC060000}"/>
    <cellStyle name="_АГ_П программа ЮП 2" xfId="1910" xr:uid="{00000000-0005-0000-0000-0000BD060000}"/>
    <cellStyle name="_АГ_П программа ЮП_RAB_итого" xfId="1911" xr:uid="{00000000-0005-0000-0000-0000BE060000}"/>
    <cellStyle name="_АГ_П программа ЮП_АХР" xfId="1912" xr:uid="{00000000-0005-0000-0000-0000BF060000}"/>
    <cellStyle name="_АГ_П программа ЮП_АХР_факт" xfId="1913" xr:uid="{00000000-0005-0000-0000-0000C0060000}"/>
    <cellStyle name="_АГ_П программа ЮП_ВКС Генерация - Тариф 2010-2011 - 16.09.10" xfId="1914" xr:uid="{00000000-0005-0000-0000-0000C1060000}"/>
    <cellStyle name="_АГ_П программа ЮП_Гусь - Расчет цены газа на 2011" xfId="1915" xr:uid="{00000000-0005-0000-0000-0000C2060000}"/>
    <cellStyle name="_АГ_П программа ЮП_Гусь - Расчет цены газа на 2011_Гусь - Тариф 2012" xfId="1916" xr:uid="{00000000-0005-0000-0000-0000C3060000}"/>
    <cellStyle name="_АГ_П программа ЮП_Гусь - Расчет цены газа на 2011_Киржач (ТК)" xfId="1917" xr:uid="{00000000-0005-0000-0000-0000C4060000}"/>
    <cellStyle name="_АГ_П программа ЮП_Гусь - Тариф 2012" xfId="1918" xr:uid="{00000000-0005-0000-0000-0000C5060000}"/>
    <cellStyle name="_АГ_П программа ЮП_Г-Хр (ВОТЭК)" xfId="1919" xr:uid="{00000000-0005-0000-0000-0000C6060000}"/>
    <cellStyle name="_АГ_П программа ЮП_ДЦТ_тариф_2011_29.12.2010" xfId="1920" xr:uid="{00000000-0005-0000-0000-0000C7060000}"/>
    <cellStyle name="_АГ_П программа ЮП_ДЦТ_Ю-П_2012 г" xfId="1921" xr:uid="{00000000-0005-0000-0000-0000C8060000}"/>
    <cellStyle name="_АГ_П программа ЮП_Калькуляция  Киржач, Кр.Октябрь - 12.10.10-2" xfId="1922" xr:uid="{00000000-0005-0000-0000-0000C9060000}"/>
    <cellStyle name="_АГ_П программа ЮП_Киржач - Расчет цены газа на 2011" xfId="1923" xr:uid="{00000000-0005-0000-0000-0000CA060000}"/>
    <cellStyle name="_АГ_П программа ЮП_Киржач - Расчет цены газа на 2011_Гусь - Тариф 2012" xfId="1924" xr:uid="{00000000-0005-0000-0000-0000CB060000}"/>
    <cellStyle name="_АГ_П программа ЮП_Киржач - Расчет цены газа на 2011_Киржач (ТК)" xfId="1925" xr:uid="{00000000-0005-0000-0000-0000CC060000}"/>
    <cellStyle name="_АГ_П программа ЮП_Киржач (ТК)" xfId="1926" xr:uid="{00000000-0005-0000-0000-0000CD060000}"/>
    <cellStyle name="_АГ_П программа ЮП_Киржач тариф 2011 - 08.04.10" xfId="1927" xr:uid="{00000000-0005-0000-0000-0000CE060000}"/>
    <cellStyle name="_АГ_П программа ЮП_Киржач тариф 2011 - 08.04.10_Гусь - Тариф 2012" xfId="1928" xr:uid="{00000000-0005-0000-0000-0000CF060000}"/>
    <cellStyle name="_АГ_П программа ЮП_Киржач тариф 2011 - 08.04.10_Киржач (ТК)" xfId="1929" xr:uid="{00000000-0005-0000-0000-0000D0060000}"/>
    <cellStyle name="_АГ_П программа ЮП_Копия ДЦТ_Ю-П_2012 г 22 03 20111" xfId="1930" xr:uid="{00000000-0005-0000-0000-0000D1060000}"/>
    <cellStyle name="_АГ_П программа ЮП_Копия ДЦТ_Ю-П_2012 г 22 03 20111_ДЦТ_Ю-П_2013" xfId="1931" xr:uid="{00000000-0005-0000-0000-0000D2060000}"/>
    <cellStyle name="_АГ_П программа ЮП_Копия ДЦТ_Ю-П_2012 г 22 03 20111_удельник ДЦТ_Ю-П_2013" xfId="1932" xr:uid="{00000000-0005-0000-0000-0000D3060000}"/>
    <cellStyle name="_АГ_П программа ЮП_Копия свод_тариф_2010_ИТОГОВЫЙ" xfId="1933" xr:uid="{00000000-0005-0000-0000-0000D4060000}"/>
    <cellStyle name="_АГ_П программа ЮП_Копия свод_тариф_2010_ИТОГОВЫЙ_Киржач (ТК)" xfId="1934" xr:uid="{00000000-0005-0000-0000-0000D5060000}"/>
    <cellStyle name="_АГ_П программа ЮП_Копия свод_тариф_2010_ИТОГОВЫЙ_Копия ДЦТ_Ю-П_2012 г 22 03 20111" xfId="1935" xr:uid="{00000000-0005-0000-0000-0000D6060000}"/>
    <cellStyle name="_АГ_П программа ЮП_Копия свод_тариф_2010_ИТОГОВЫЙ_Юр-П. (котелки) 2012" xfId="1936" xr:uid="{00000000-0005-0000-0000-0000D7060000}"/>
    <cellStyle name="_АГ_П программа ЮП_Предложение ДЦТ_тариф_2011_27.12.2010" xfId="1937" xr:uid="{00000000-0005-0000-0000-0000D8060000}"/>
    <cellStyle name="_АГ_П программа ЮП_свод_тариф_2010_новый" xfId="1938" xr:uid="{00000000-0005-0000-0000-0000D9060000}"/>
    <cellStyle name="_АГ_П программа ЮП_свод_тариф_2010_новый_Киржач (ТК)" xfId="1939" xr:uid="{00000000-0005-0000-0000-0000DA060000}"/>
    <cellStyle name="_АГ_П программа ЮП_свод_тариф_2010_новый_Копия ДЦТ_Ю-П_2012 г 22 03 20111" xfId="1940" xr:uid="{00000000-0005-0000-0000-0000DB060000}"/>
    <cellStyle name="_АГ_П программа ЮП_свод_тариф_2010_новый_Копия ДЦТ_Ю-П_2012 г 22 03 20111_ДЦТ_Ю-П_2013" xfId="1941" xr:uid="{00000000-0005-0000-0000-0000DC060000}"/>
    <cellStyle name="_АГ_П программа ЮП_свод_тариф_2010_новый_Копия ДЦТ_Ю-П_2012 г 22 03 20111_удельник ДЦТ_Ю-П_2013" xfId="1942" xr:uid="{00000000-0005-0000-0000-0000DD060000}"/>
    <cellStyle name="_АГ_П программа ЮП_свод_тариф_2010_новый_Шихобалово" xfId="1943" xr:uid="{00000000-0005-0000-0000-0000DE060000}"/>
    <cellStyle name="_АГ_П программа ЮП_свод_тариф_2010_новый_Юр-П. (котелки) 2012" xfId="1944" xr:uid="{00000000-0005-0000-0000-0000DF060000}"/>
    <cellStyle name="_АГ_П программа ЮП_свод_тариф_2010_новый_Юр-П. (котелки) 2012_ДЦТ_Ю-П_2013" xfId="1945" xr:uid="{00000000-0005-0000-0000-0000E0060000}"/>
    <cellStyle name="_АГ_П программа ЮП_свод_тариф_2010_новый_Юр-П. (котелки) 2012_удельник ДЦТ_Ю-П_2013" xfId="1946" xr:uid="{00000000-0005-0000-0000-0000E1060000}"/>
    <cellStyle name="_АГ_П программа ЮП_Тариф_ВКС_2011_ДЦТ" xfId="1947" xr:uid="{00000000-0005-0000-0000-0000E2060000}"/>
    <cellStyle name="_АГ_П программа ЮП_Шихобалово" xfId="1948" xr:uid="{00000000-0005-0000-0000-0000E3060000}"/>
    <cellStyle name="_АГ_П программа ЮП_ЮП_ПП-2012_20111006" xfId="1949" xr:uid="{00000000-0005-0000-0000-0000E4060000}"/>
    <cellStyle name="_АГ_П программа ЮП_Юр-П. (котелки) 2012" xfId="1950" xr:uid="{00000000-0005-0000-0000-0000E5060000}"/>
    <cellStyle name="_АГ_П программа ЮП_Юр-П. (котелки) 2012_ДЦТ_Ю-П_2013" xfId="1951" xr:uid="{00000000-0005-0000-0000-0000E6060000}"/>
    <cellStyle name="_АГ_П программа ЮП_Юр-П. (котелки) 2012_удельник ДЦТ_Ю-П_2013" xfId="1952" xr:uid="{00000000-0005-0000-0000-0000E7060000}"/>
    <cellStyle name="_АГ_ПП 2008 Тсети" xfId="1953" xr:uid="{00000000-0005-0000-0000-0000E8060000}"/>
    <cellStyle name="_АГ_ПП 2008 Тсети_ЮП_ПП-2012_20111006" xfId="1954" xr:uid="{00000000-0005-0000-0000-0000E9060000}"/>
    <cellStyle name="_АГ_ПП-2008 Ю-П №15" xfId="1955" xr:uid="{00000000-0005-0000-0000-0000EA060000}"/>
    <cellStyle name="_АГ_ПП-2008 Ю-П(утвержденная)" xfId="1956" xr:uid="{00000000-0005-0000-0000-0000EB060000}"/>
    <cellStyle name="_АГ_ПП-2008 Ю-П(утвержденная) (version 1)" xfId="1957" xr:uid="{00000000-0005-0000-0000-0000EC060000}"/>
    <cellStyle name="_АГ_ПП-2008 Ю-П(утвержденная) (version 1)_ЮП_ПП-2012_20111006" xfId="1958" xr:uid="{00000000-0005-0000-0000-0000ED060000}"/>
    <cellStyle name="_АГ_ПП-2008 Ю-П(утвержденная)_ЮП_ПП-2012_20111006" xfId="1959" xr:uid="{00000000-0005-0000-0000-0000EE060000}"/>
    <cellStyle name="_АГ_ПП-2008 Ю-П_20071217" xfId="1960" xr:uid="{00000000-0005-0000-0000-0000EF060000}"/>
    <cellStyle name="_АГ_ПП-2009(формы с 05 по8.5.1)-55" xfId="1961" xr:uid="{00000000-0005-0000-0000-0000F0060000}"/>
    <cellStyle name="_АГ_Предложение ДЦТ_тариф_2011_27.12.2010" xfId="1962" xr:uid="{00000000-0005-0000-0000-0000F1060000}"/>
    <cellStyle name="_АГ_Приложение 22 Альбом форм ДЭФ" xfId="290" xr:uid="{00000000-0005-0000-0000-0000F2060000}"/>
    <cellStyle name="_АГ_Приложение 22 Альбом форм ДЭФ_Копия Приложение 7 Альбом плановых форм11" xfId="291" xr:uid="{00000000-0005-0000-0000-0000F3060000}"/>
    <cellStyle name="_АГ_Приложение 22 Альбом форм ДЭФ_Приложение 7 Альбом плановых форм1" xfId="292" xr:uid="{00000000-0005-0000-0000-0000F4060000}"/>
    <cellStyle name="_АГ_Приложение 7 Альбом плановых форм1" xfId="293" xr:uid="{00000000-0005-0000-0000-0000F5060000}"/>
    <cellStyle name="_АГ_пример форм" xfId="1963" xr:uid="{00000000-0005-0000-0000-0000F6060000}"/>
    <cellStyle name="_АГ_пример форм_ККС_Таблицы к ПЗ 2010 тепло_20091117" xfId="1964" xr:uid="{00000000-0005-0000-0000-0000F7060000}"/>
    <cellStyle name="_АГ_Проверка ККС" xfId="1965" xr:uid="{00000000-0005-0000-0000-0000F8060000}"/>
    <cellStyle name="_АГ_Проверка ККС_ККС_Таблицы к ПЗ 2010 тепло_20091117" xfId="1966" xr:uid="{00000000-0005-0000-0000-0000F9060000}"/>
    <cellStyle name="_АГ_Проверка ЛКС" xfId="1967" xr:uid="{00000000-0005-0000-0000-0000FA060000}"/>
    <cellStyle name="_АГ_Проверка ЛКС_ККС_Таблицы к ПЗ 2010 тепло_20091117" xfId="1968" xr:uid="{00000000-0005-0000-0000-0000FB060000}"/>
    <cellStyle name="_АГ_ПТ-0_5_1(15.12.)" xfId="1969" xr:uid="{00000000-0005-0000-0000-0000FC060000}"/>
    <cellStyle name="_АГ_ПТ-1.3 Ю-П" xfId="1970" xr:uid="{00000000-0005-0000-0000-0000FD060000}"/>
    <cellStyle name="_АГ_ПТ-1.3 Ю-П_ЮП_ПП-2012_20111006" xfId="1971" xr:uid="{00000000-0005-0000-0000-0000FE060000}"/>
    <cellStyle name="_АГ_Распределение затрат 2011факт" xfId="1972" xr:uid="{00000000-0005-0000-0000-0000FF060000}"/>
    <cellStyle name="_АГ_Расчет топлива_ПТО" xfId="58" xr:uid="{00000000-0005-0000-0000-000000070000}"/>
    <cellStyle name="_АГ_Расчет топлива_ПТО_Гусь - Тариф 2012" xfId="1973" xr:uid="{00000000-0005-0000-0000-000001070000}"/>
    <cellStyle name="_АГ_Расчет топлива_ПТО_ДЦТ_Ю-П_2012 г" xfId="1974" xr:uid="{00000000-0005-0000-0000-000002070000}"/>
    <cellStyle name="_АГ_Расчет топлива_ПТО_Киржач (ТК)" xfId="1975" xr:uid="{00000000-0005-0000-0000-000003070000}"/>
    <cellStyle name="_АГ_Расчет топлива_ПТО_Копия ДЦТ_Ю-П_2012 г 22 03 20111" xfId="1976" xr:uid="{00000000-0005-0000-0000-000004070000}"/>
    <cellStyle name="_АГ_Расчет топлива_ПТО_ЮП_ПП-2012_20111006" xfId="1977" xr:uid="{00000000-0005-0000-0000-000005070000}"/>
    <cellStyle name="_АГ_Расчет топлива_ПТО_Юр-П. (котелки) 2012" xfId="1978" xr:uid="{00000000-0005-0000-0000-000006070000}"/>
    <cellStyle name="_АГ_СВОД" xfId="1979" xr:uid="{00000000-0005-0000-0000-000007070000}"/>
    <cellStyle name="_АГ_свод_тариф_2010_новый" xfId="1980" xr:uid="{00000000-0005-0000-0000-000008070000}"/>
    <cellStyle name="_АГ_свод_тариф_2010_новый_Киржач (ТК)" xfId="1981" xr:uid="{00000000-0005-0000-0000-000009070000}"/>
    <cellStyle name="_АГ_свод_тариф_2010_новый_Копия ДЦТ_Ю-П_2012 г 22 03 20111" xfId="1982" xr:uid="{00000000-0005-0000-0000-00000A070000}"/>
    <cellStyle name="_АГ_свод_тариф_2010_новый_Копия ДЦТ_Ю-П_2012 г 22 03 20111_ДЦТ_Ю-П_2013" xfId="1983" xr:uid="{00000000-0005-0000-0000-00000B070000}"/>
    <cellStyle name="_АГ_свод_тариф_2010_новый_Копия ДЦТ_Ю-П_2012 г 22 03 20111_удельник ДЦТ_Ю-П_2013" xfId="1984" xr:uid="{00000000-0005-0000-0000-00000C070000}"/>
    <cellStyle name="_АГ_свод_тариф_2010_новый_Шихобалово" xfId="1985" xr:uid="{00000000-0005-0000-0000-00000D070000}"/>
    <cellStyle name="_АГ_свод_тариф_2010_новый_Юр-П. (котелки) 2012" xfId="1986" xr:uid="{00000000-0005-0000-0000-00000E070000}"/>
    <cellStyle name="_АГ_свод_тариф_2010_новый_Юр-П. (котелки) 2012_ДЦТ_Ю-П_2013" xfId="1987" xr:uid="{00000000-0005-0000-0000-00000F070000}"/>
    <cellStyle name="_АГ_свод_тариф_2010_новый_Юр-П. (котелки) 2012_удельник ДЦТ_Ю-П_2013" xfId="1988" xr:uid="{00000000-0005-0000-0000-000010070000}"/>
    <cellStyle name="_АГ_Смета АУП ВОТЭК" xfId="1989" xr:uid="{00000000-0005-0000-0000-000011070000}"/>
    <cellStyle name="_АГ_Смета АУП ВОТЭК_Гусь - Тариф 2012" xfId="1990" xr:uid="{00000000-0005-0000-0000-000012070000}"/>
    <cellStyle name="_АГ_Смета АУП ВОТЭК_Киржач (ТК)" xfId="1991" xr:uid="{00000000-0005-0000-0000-000013070000}"/>
    <cellStyle name="_АГ_Смета Службы по РБА на 2013 год" xfId="1992" xr:uid="{00000000-0005-0000-0000-000014070000}"/>
    <cellStyle name="_АГ_Тариф_ВКС_2011_ДЦТ" xfId="1993" xr:uid="{00000000-0005-0000-0000-000015070000}"/>
    <cellStyle name="_АГ_ТСер_П2011Т_20101014" xfId="1994" xr:uid="{00000000-0005-0000-0000-000016070000}"/>
    <cellStyle name="_АГ_ТСер_П2011Т_20101014_ВКС_ПФ2011Т_2011_Работа" xfId="1995" xr:uid="{00000000-0005-0000-0000-000017070000}"/>
    <cellStyle name="_АГ_ТСер_П2012Т_20111012" xfId="1996" xr:uid="{00000000-0005-0000-0000-000018070000}"/>
    <cellStyle name="_АГ_ТСервис_П_2007_16.01.2007" xfId="59" xr:uid="{00000000-0005-0000-0000-000019070000}"/>
    <cellStyle name="_АГ_ТСервис_П_2007_16.01.2007 2" xfId="1997" xr:uid="{00000000-0005-0000-0000-00001A070000}"/>
    <cellStyle name="_АГ_ТСервис_П_2007_16.01.2007_RAB_итого" xfId="1998" xr:uid="{00000000-0005-0000-0000-00001B070000}"/>
    <cellStyle name="_АГ_ТСервис_П_2007_16.01.2007_АХР" xfId="1999" xr:uid="{00000000-0005-0000-0000-00001C070000}"/>
    <cellStyle name="_АГ_ТСервис_П_2007_16.01.2007_АХР_факт" xfId="2000" xr:uid="{00000000-0005-0000-0000-00001D070000}"/>
    <cellStyle name="_АГ_ТСервис_П_2007_16.01.2007_ВКС Генерация - Тариф 2010-2011 - 16.09.10" xfId="2001" xr:uid="{00000000-0005-0000-0000-00001E070000}"/>
    <cellStyle name="_АГ_ТСервис_П_2007_16.01.2007_Гусь - Расчет цены газа на 2011" xfId="2002" xr:uid="{00000000-0005-0000-0000-00001F070000}"/>
    <cellStyle name="_АГ_ТСервис_П_2007_16.01.2007_Гусь - Расчет цены газа на 2011_Гусь - Тариф 2012" xfId="2003" xr:uid="{00000000-0005-0000-0000-000020070000}"/>
    <cellStyle name="_АГ_ТСервис_П_2007_16.01.2007_Гусь - Расчет цены газа на 2011_Киржач (ТК)" xfId="2004" xr:uid="{00000000-0005-0000-0000-000021070000}"/>
    <cellStyle name="_АГ_ТСервис_П_2007_16.01.2007_Гусь - Тариф 2012" xfId="2005" xr:uid="{00000000-0005-0000-0000-000022070000}"/>
    <cellStyle name="_АГ_ТСервис_П_2007_16.01.2007_Г-Хр (ВОТЭК)" xfId="2006" xr:uid="{00000000-0005-0000-0000-000023070000}"/>
    <cellStyle name="_АГ_ТСервис_П_2007_16.01.2007_ДЦТ_тариф_2011_29.12.2010" xfId="2007" xr:uid="{00000000-0005-0000-0000-000024070000}"/>
    <cellStyle name="_АГ_ТСервис_П_2007_16.01.2007_ДЦТ_Ю-П_2012 г" xfId="2008" xr:uid="{00000000-0005-0000-0000-000025070000}"/>
    <cellStyle name="_АГ_ТСервис_П_2007_16.01.2007_Калькуляция  Киржач, Кр.Октябрь - 12.10.10-2" xfId="2009" xr:uid="{00000000-0005-0000-0000-000026070000}"/>
    <cellStyle name="_АГ_ТСервис_П_2007_16.01.2007_Киржач - Расчет цены газа на 2011" xfId="2010" xr:uid="{00000000-0005-0000-0000-000027070000}"/>
    <cellStyle name="_АГ_ТСервис_П_2007_16.01.2007_Киржач - Расчет цены газа на 2011_Гусь - Тариф 2012" xfId="2011" xr:uid="{00000000-0005-0000-0000-000028070000}"/>
    <cellStyle name="_АГ_ТСервис_П_2007_16.01.2007_Киржач - Расчет цены газа на 2011_Киржач (ТК)" xfId="2012" xr:uid="{00000000-0005-0000-0000-000029070000}"/>
    <cellStyle name="_АГ_ТСервис_П_2007_16.01.2007_Киржач (ТК)" xfId="2013" xr:uid="{00000000-0005-0000-0000-00002A070000}"/>
    <cellStyle name="_АГ_ТСервис_П_2007_16.01.2007_Киржач тариф 2011 - 08.04.10" xfId="2014" xr:uid="{00000000-0005-0000-0000-00002B070000}"/>
    <cellStyle name="_АГ_ТСервис_П_2007_16.01.2007_Киржач тариф 2011 - 08.04.10_Гусь - Тариф 2012" xfId="2015" xr:uid="{00000000-0005-0000-0000-00002C070000}"/>
    <cellStyle name="_АГ_ТСервис_П_2007_16.01.2007_Киржач тариф 2011 - 08.04.10_Киржач (ТК)" xfId="2016" xr:uid="{00000000-0005-0000-0000-00002D070000}"/>
    <cellStyle name="_АГ_ТСервис_П_2007_16.01.2007_Копия ДЦТ_Ю-П_2012 г 22 03 20111" xfId="2017" xr:uid="{00000000-0005-0000-0000-00002E070000}"/>
    <cellStyle name="_АГ_ТСервис_П_2007_16.01.2007_Копия ДЦТ_Ю-П_2012 г 22 03 20111_ДЦТ_Ю-П_2013" xfId="2018" xr:uid="{00000000-0005-0000-0000-00002F070000}"/>
    <cellStyle name="_АГ_ТСервис_П_2007_16.01.2007_Копия ДЦТ_Ю-П_2012 г 22 03 20111_удельник ДЦТ_Ю-П_2013" xfId="2019" xr:uid="{00000000-0005-0000-0000-000030070000}"/>
    <cellStyle name="_АГ_ТСервис_П_2007_16.01.2007_Копия свод_тариф_2010_ИТОГОВЫЙ" xfId="2020" xr:uid="{00000000-0005-0000-0000-000031070000}"/>
    <cellStyle name="_АГ_ТСервис_П_2007_16.01.2007_Копия свод_тариф_2010_ИТОГОВЫЙ_Киржач (ТК)" xfId="2021" xr:uid="{00000000-0005-0000-0000-000032070000}"/>
    <cellStyle name="_АГ_ТСервис_П_2007_16.01.2007_Копия свод_тариф_2010_ИТОГОВЫЙ_Копия ДЦТ_Ю-П_2012 г 22 03 20111" xfId="2022" xr:uid="{00000000-0005-0000-0000-000033070000}"/>
    <cellStyle name="_АГ_ТСервис_П_2007_16.01.2007_Копия свод_тариф_2010_ИТОГОВЫЙ_Юр-П. (котелки) 2012" xfId="2023" xr:uid="{00000000-0005-0000-0000-000034070000}"/>
    <cellStyle name="_АГ_ТСервис_П_2007_16.01.2007_Предложение ДЦТ_тариф_2011_27.12.2010" xfId="2024" xr:uid="{00000000-0005-0000-0000-000035070000}"/>
    <cellStyle name="_АГ_ТСервис_П_2007_16.01.2007_свод_тариф_2010_новый" xfId="2025" xr:uid="{00000000-0005-0000-0000-000036070000}"/>
    <cellStyle name="_АГ_ТСервис_П_2007_16.01.2007_свод_тариф_2010_новый_Киржач (ТК)" xfId="2026" xr:uid="{00000000-0005-0000-0000-000037070000}"/>
    <cellStyle name="_АГ_ТСервис_П_2007_16.01.2007_свод_тариф_2010_новый_Копия ДЦТ_Ю-П_2012 г 22 03 20111" xfId="2027" xr:uid="{00000000-0005-0000-0000-000038070000}"/>
    <cellStyle name="_АГ_ТСервис_П_2007_16.01.2007_свод_тариф_2010_новый_Копия ДЦТ_Ю-П_2012 г 22 03 20111_ДЦТ_Ю-П_2013" xfId="2028" xr:uid="{00000000-0005-0000-0000-000039070000}"/>
    <cellStyle name="_АГ_ТСервис_П_2007_16.01.2007_свод_тариф_2010_новый_Копия ДЦТ_Ю-П_2012 г 22 03 20111_удельник ДЦТ_Ю-П_2013" xfId="2029" xr:uid="{00000000-0005-0000-0000-00003A070000}"/>
    <cellStyle name="_АГ_ТСервис_П_2007_16.01.2007_свод_тариф_2010_новый_Шихобалово" xfId="2030" xr:uid="{00000000-0005-0000-0000-00003B070000}"/>
    <cellStyle name="_АГ_ТСервис_П_2007_16.01.2007_свод_тариф_2010_новый_Юр-П. (котелки) 2012" xfId="2031" xr:uid="{00000000-0005-0000-0000-00003C070000}"/>
    <cellStyle name="_АГ_ТСервис_П_2007_16.01.2007_свод_тариф_2010_новый_Юр-П. (котелки) 2012_ДЦТ_Ю-П_2013" xfId="2032" xr:uid="{00000000-0005-0000-0000-00003D070000}"/>
    <cellStyle name="_АГ_ТСервис_П_2007_16.01.2007_свод_тариф_2010_новый_Юр-П. (котелки) 2012_удельник ДЦТ_Ю-П_2013" xfId="2033" xr:uid="{00000000-0005-0000-0000-00003E070000}"/>
    <cellStyle name="_АГ_ТСервис_П_2007_16.01.2007_Тариф_ВКС_2011_ДЦТ" xfId="2034" xr:uid="{00000000-0005-0000-0000-00003F070000}"/>
    <cellStyle name="_АГ_ТСервис_П_2007_16.01.2007_Шихобалово" xfId="2035" xr:uid="{00000000-0005-0000-0000-000040070000}"/>
    <cellStyle name="_АГ_ТСервис_П_2007_16.01.2007_ЮП_ПП-2012_20111006" xfId="2036" xr:uid="{00000000-0005-0000-0000-000041070000}"/>
    <cellStyle name="_АГ_ТСервис_П_2007_16.01.2007_Юр-П. (котелки) 2012" xfId="2037" xr:uid="{00000000-0005-0000-0000-000042070000}"/>
    <cellStyle name="_АГ_ТСервис_П_2007_16.01.2007_Юр-П. (котелки) 2012_ДЦТ_Ю-П_2013" xfId="2038" xr:uid="{00000000-0005-0000-0000-000043070000}"/>
    <cellStyle name="_АГ_ТСервис_П_2007_16.01.2007_Юр-П. (котелки) 2012_удельник ДЦТ_Ю-П_2013" xfId="2039" xr:uid="{00000000-0005-0000-0000-000044070000}"/>
    <cellStyle name="_АГ_ТСервис_П_2007_20.01.2007 коррект" xfId="60" xr:uid="{00000000-0005-0000-0000-000045070000}"/>
    <cellStyle name="_АГ_ТСервис_П_2007_20.01.2007 коррект 2" xfId="2040" xr:uid="{00000000-0005-0000-0000-000046070000}"/>
    <cellStyle name="_АГ_ТСервис_П_2007_20.01.2007 коррект_RAB_итого" xfId="2041" xr:uid="{00000000-0005-0000-0000-000047070000}"/>
    <cellStyle name="_АГ_ТСервис_П_2007_20.01.2007 коррект_АХР" xfId="2042" xr:uid="{00000000-0005-0000-0000-000048070000}"/>
    <cellStyle name="_АГ_ТСервис_П_2007_20.01.2007 коррект_АХР_факт" xfId="2043" xr:uid="{00000000-0005-0000-0000-000049070000}"/>
    <cellStyle name="_АГ_ТСервис_П_2007_20.01.2007 коррект_ВКС Генерация - Тариф 2010-2011 - 16.09.10" xfId="2044" xr:uid="{00000000-0005-0000-0000-00004A070000}"/>
    <cellStyle name="_АГ_ТСервис_П_2007_20.01.2007 коррект_Гусь - Расчет цены газа на 2011" xfId="2045" xr:uid="{00000000-0005-0000-0000-00004B070000}"/>
    <cellStyle name="_АГ_ТСервис_П_2007_20.01.2007 коррект_Гусь - Расчет цены газа на 2011_Гусь - Тариф 2012" xfId="2046" xr:uid="{00000000-0005-0000-0000-00004C070000}"/>
    <cellStyle name="_АГ_ТСервис_П_2007_20.01.2007 коррект_Гусь - Расчет цены газа на 2011_Киржач (ТК)" xfId="2047" xr:uid="{00000000-0005-0000-0000-00004D070000}"/>
    <cellStyle name="_АГ_ТСервис_П_2007_20.01.2007 коррект_Гусь - Тариф 2012" xfId="2048" xr:uid="{00000000-0005-0000-0000-00004E070000}"/>
    <cellStyle name="_АГ_ТСервис_П_2007_20.01.2007 коррект_Г-Хр (ВОТЭК)" xfId="2049" xr:uid="{00000000-0005-0000-0000-00004F070000}"/>
    <cellStyle name="_АГ_ТСервис_П_2007_20.01.2007 коррект_ДЦТ_тариф_2011_29.12.2010" xfId="2050" xr:uid="{00000000-0005-0000-0000-000050070000}"/>
    <cellStyle name="_АГ_ТСервис_П_2007_20.01.2007 коррект_ДЦТ_Ю-П_2012 г" xfId="2051" xr:uid="{00000000-0005-0000-0000-000051070000}"/>
    <cellStyle name="_АГ_ТСервис_П_2007_20.01.2007 коррект_Калькуляция  Киржач, Кр.Октябрь - 12.10.10-2" xfId="2052" xr:uid="{00000000-0005-0000-0000-000052070000}"/>
    <cellStyle name="_АГ_ТСервис_П_2007_20.01.2007 коррект_Киржач - Расчет цены газа на 2011" xfId="2053" xr:uid="{00000000-0005-0000-0000-000053070000}"/>
    <cellStyle name="_АГ_ТСервис_П_2007_20.01.2007 коррект_Киржач - Расчет цены газа на 2011_Гусь - Тариф 2012" xfId="2054" xr:uid="{00000000-0005-0000-0000-000054070000}"/>
    <cellStyle name="_АГ_ТСервис_П_2007_20.01.2007 коррект_Киржач - Расчет цены газа на 2011_Киржач (ТК)" xfId="2055" xr:uid="{00000000-0005-0000-0000-000055070000}"/>
    <cellStyle name="_АГ_ТСервис_П_2007_20.01.2007 коррект_Киржач (ТК)" xfId="2056" xr:uid="{00000000-0005-0000-0000-000056070000}"/>
    <cellStyle name="_АГ_ТСервис_П_2007_20.01.2007 коррект_Киржач тариф 2011 - 08.04.10" xfId="2057" xr:uid="{00000000-0005-0000-0000-000057070000}"/>
    <cellStyle name="_АГ_ТСервис_П_2007_20.01.2007 коррект_Киржач тариф 2011 - 08.04.10_Гусь - Тариф 2012" xfId="2058" xr:uid="{00000000-0005-0000-0000-000058070000}"/>
    <cellStyle name="_АГ_ТСервис_П_2007_20.01.2007 коррект_Киржач тариф 2011 - 08.04.10_Киржач (ТК)" xfId="2059" xr:uid="{00000000-0005-0000-0000-000059070000}"/>
    <cellStyle name="_АГ_ТСервис_П_2007_20.01.2007 коррект_Копия ДЦТ_Ю-П_2012 г 22 03 20111" xfId="2060" xr:uid="{00000000-0005-0000-0000-00005A070000}"/>
    <cellStyle name="_АГ_ТСервис_П_2007_20.01.2007 коррект_Копия ДЦТ_Ю-П_2012 г 22 03 20111_ДЦТ_Ю-П_2013" xfId="2061" xr:uid="{00000000-0005-0000-0000-00005B070000}"/>
    <cellStyle name="_АГ_ТСервис_П_2007_20.01.2007 коррект_Копия ДЦТ_Ю-П_2012 г 22 03 20111_удельник ДЦТ_Ю-П_2013" xfId="2062" xr:uid="{00000000-0005-0000-0000-00005C070000}"/>
    <cellStyle name="_АГ_ТСервис_П_2007_20.01.2007 коррект_Копия свод_тариф_2010_ИТОГОВЫЙ" xfId="2063" xr:uid="{00000000-0005-0000-0000-00005D070000}"/>
    <cellStyle name="_АГ_ТСервис_П_2007_20.01.2007 коррект_Копия свод_тариф_2010_ИТОГОВЫЙ_Киржач (ТК)" xfId="2064" xr:uid="{00000000-0005-0000-0000-00005E070000}"/>
    <cellStyle name="_АГ_ТСервис_П_2007_20.01.2007 коррект_Копия свод_тариф_2010_ИТОГОВЫЙ_Копия ДЦТ_Ю-П_2012 г 22 03 20111" xfId="2065" xr:uid="{00000000-0005-0000-0000-00005F070000}"/>
    <cellStyle name="_АГ_ТСервис_П_2007_20.01.2007 коррект_Копия свод_тариф_2010_ИТОГОВЫЙ_Юр-П. (котелки) 2012" xfId="2066" xr:uid="{00000000-0005-0000-0000-000060070000}"/>
    <cellStyle name="_АГ_ТСервис_П_2007_20.01.2007 коррект_Предложение ДЦТ_тариф_2011_27.12.2010" xfId="2067" xr:uid="{00000000-0005-0000-0000-000061070000}"/>
    <cellStyle name="_АГ_ТСервис_П_2007_20.01.2007 коррект_свод_тариф_2010_новый" xfId="2068" xr:uid="{00000000-0005-0000-0000-000062070000}"/>
    <cellStyle name="_АГ_ТСервис_П_2007_20.01.2007 коррект_свод_тариф_2010_новый_Киржач (ТК)" xfId="2069" xr:uid="{00000000-0005-0000-0000-000063070000}"/>
    <cellStyle name="_АГ_ТСервис_П_2007_20.01.2007 коррект_свод_тариф_2010_новый_Копия ДЦТ_Ю-П_2012 г 22 03 20111" xfId="2070" xr:uid="{00000000-0005-0000-0000-000064070000}"/>
    <cellStyle name="_АГ_ТСервис_П_2007_20.01.2007 коррект_свод_тариф_2010_новый_Копия ДЦТ_Ю-П_2012 г 22 03 20111_ДЦТ_Ю-П_2013" xfId="2071" xr:uid="{00000000-0005-0000-0000-000065070000}"/>
    <cellStyle name="_АГ_ТСервис_П_2007_20.01.2007 коррект_свод_тариф_2010_новый_Копия ДЦТ_Ю-П_2012 г 22 03 20111_удельник ДЦТ_Ю-П_2013" xfId="2072" xr:uid="{00000000-0005-0000-0000-000066070000}"/>
    <cellStyle name="_АГ_ТСервис_П_2007_20.01.2007 коррект_свод_тариф_2010_новый_Шихобалово" xfId="2073" xr:uid="{00000000-0005-0000-0000-000067070000}"/>
    <cellStyle name="_АГ_ТСервис_П_2007_20.01.2007 коррект_свод_тариф_2010_новый_Юр-П. (котелки) 2012" xfId="2074" xr:uid="{00000000-0005-0000-0000-000068070000}"/>
    <cellStyle name="_АГ_ТСервис_П_2007_20.01.2007 коррект_свод_тариф_2010_новый_Юр-П. (котелки) 2012_ДЦТ_Ю-П_2013" xfId="2075" xr:uid="{00000000-0005-0000-0000-000069070000}"/>
    <cellStyle name="_АГ_ТСервис_П_2007_20.01.2007 коррект_свод_тариф_2010_новый_Юр-П. (котелки) 2012_удельник ДЦТ_Ю-П_2013" xfId="2076" xr:uid="{00000000-0005-0000-0000-00006A070000}"/>
    <cellStyle name="_АГ_ТСервис_П_2007_20.01.2007 коррект_Тариф_ВКС_2011_ДЦТ" xfId="2077" xr:uid="{00000000-0005-0000-0000-00006B070000}"/>
    <cellStyle name="_АГ_ТСервис_П_2007_20.01.2007 коррект_Шихобалово" xfId="2078" xr:uid="{00000000-0005-0000-0000-00006C070000}"/>
    <cellStyle name="_АГ_ТСервис_П_2007_20.01.2007 коррект_ЮП_ПП-2012_20111006" xfId="2079" xr:uid="{00000000-0005-0000-0000-00006D070000}"/>
    <cellStyle name="_АГ_ТСервис_П_2007_20.01.2007 коррект_Юр-П. (котелки) 2012" xfId="2080" xr:uid="{00000000-0005-0000-0000-00006E070000}"/>
    <cellStyle name="_АГ_ТСервис_П_2007_20.01.2007 коррект_Юр-П. (котелки) 2012_ДЦТ_Ю-П_2013" xfId="2081" xr:uid="{00000000-0005-0000-0000-00006F070000}"/>
    <cellStyle name="_АГ_ТСервис_П_2007_20.01.2007 коррект_Юр-П. (котелки) 2012_удельник ДЦТ_Ю-П_2013" xfId="2082" xr:uid="{00000000-0005-0000-0000-000070070000}"/>
    <cellStyle name="_АГ_ТСервис_П_2007_ТСервис_ коррект25.01.2007" xfId="61" xr:uid="{00000000-0005-0000-0000-000071070000}"/>
    <cellStyle name="_АГ_ТСервис_П_2007_ТСервис_ коррект25.01.2007 2" xfId="2083" xr:uid="{00000000-0005-0000-0000-000072070000}"/>
    <cellStyle name="_АГ_ТСервис_П_2007_ТСервис_ коррект25.01.2007_RAB_итого" xfId="2084" xr:uid="{00000000-0005-0000-0000-000073070000}"/>
    <cellStyle name="_АГ_ТСервис_П_2007_ТСервис_ коррект25.01.2007_АХР" xfId="2085" xr:uid="{00000000-0005-0000-0000-000074070000}"/>
    <cellStyle name="_АГ_ТСервис_П_2007_ТСервис_ коррект25.01.2007_АХР_факт" xfId="2086" xr:uid="{00000000-0005-0000-0000-000075070000}"/>
    <cellStyle name="_АГ_ТСервис_П_2007_ТСервис_ коррект25.01.2007_ВКС Генерация - Тариф 2010-2011 - 16.09.10" xfId="2087" xr:uid="{00000000-0005-0000-0000-000076070000}"/>
    <cellStyle name="_АГ_ТСервис_П_2007_ТСервис_ коррект25.01.2007_Гусь - Расчет цены газа на 2011" xfId="2088" xr:uid="{00000000-0005-0000-0000-000077070000}"/>
    <cellStyle name="_АГ_ТСервис_П_2007_ТСервис_ коррект25.01.2007_Гусь - Расчет цены газа на 2011_Гусь - Тариф 2012" xfId="2089" xr:uid="{00000000-0005-0000-0000-000078070000}"/>
    <cellStyle name="_АГ_ТСервис_П_2007_ТСервис_ коррект25.01.2007_Гусь - Расчет цены газа на 2011_Киржач (ТК)" xfId="2090" xr:uid="{00000000-0005-0000-0000-000079070000}"/>
    <cellStyle name="_АГ_ТСервис_П_2007_ТСервис_ коррект25.01.2007_Гусь - Тариф 2012" xfId="2091" xr:uid="{00000000-0005-0000-0000-00007A070000}"/>
    <cellStyle name="_АГ_ТСервис_П_2007_ТСервис_ коррект25.01.2007_Г-Хр (ВОТЭК)" xfId="2092" xr:uid="{00000000-0005-0000-0000-00007B070000}"/>
    <cellStyle name="_АГ_ТСервис_П_2007_ТСервис_ коррект25.01.2007_ДЦТ_тариф_2011_29.12.2010" xfId="2093" xr:uid="{00000000-0005-0000-0000-00007C070000}"/>
    <cellStyle name="_АГ_ТСервис_П_2007_ТСервис_ коррект25.01.2007_ДЦТ_Ю-П_2012 г" xfId="2094" xr:uid="{00000000-0005-0000-0000-00007D070000}"/>
    <cellStyle name="_АГ_ТСервис_П_2007_ТСервис_ коррект25.01.2007_Калькуляция  Киржач, Кр.Октябрь - 12.10.10-2" xfId="2095" xr:uid="{00000000-0005-0000-0000-00007E070000}"/>
    <cellStyle name="_АГ_ТСервис_П_2007_ТСервис_ коррект25.01.2007_Киржач - Расчет цены газа на 2011" xfId="2096" xr:uid="{00000000-0005-0000-0000-00007F070000}"/>
    <cellStyle name="_АГ_ТСервис_П_2007_ТСервис_ коррект25.01.2007_Киржач - Расчет цены газа на 2011_Гусь - Тариф 2012" xfId="2097" xr:uid="{00000000-0005-0000-0000-000080070000}"/>
    <cellStyle name="_АГ_ТСервис_П_2007_ТСервис_ коррект25.01.2007_Киржач - Расчет цены газа на 2011_Киржач (ТК)" xfId="2098" xr:uid="{00000000-0005-0000-0000-000081070000}"/>
    <cellStyle name="_АГ_ТСервис_П_2007_ТСервис_ коррект25.01.2007_Киржач (ТК)" xfId="2099" xr:uid="{00000000-0005-0000-0000-000082070000}"/>
    <cellStyle name="_АГ_ТСервис_П_2007_ТСервис_ коррект25.01.2007_Киржач тариф 2011 - 08.04.10" xfId="2100" xr:uid="{00000000-0005-0000-0000-000083070000}"/>
    <cellStyle name="_АГ_ТСервис_П_2007_ТСервис_ коррект25.01.2007_Киржач тариф 2011 - 08.04.10_Гусь - Тариф 2012" xfId="2101" xr:uid="{00000000-0005-0000-0000-000084070000}"/>
    <cellStyle name="_АГ_ТСервис_П_2007_ТСервис_ коррект25.01.2007_Киржач тариф 2011 - 08.04.10_Киржач (ТК)" xfId="2102" xr:uid="{00000000-0005-0000-0000-000085070000}"/>
    <cellStyle name="_АГ_ТСервис_П_2007_ТСервис_ коррект25.01.2007_Копия ДЦТ_Ю-П_2012 г 22 03 20111" xfId="2103" xr:uid="{00000000-0005-0000-0000-000086070000}"/>
    <cellStyle name="_АГ_ТСервис_П_2007_ТСервис_ коррект25.01.2007_Копия ДЦТ_Ю-П_2012 г 22 03 20111_ДЦТ_Ю-П_2013" xfId="2104" xr:uid="{00000000-0005-0000-0000-000087070000}"/>
    <cellStyle name="_АГ_ТСервис_П_2007_ТСервис_ коррект25.01.2007_Копия ДЦТ_Ю-П_2012 г 22 03 20111_удельник ДЦТ_Ю-П_2013" xfId="2105" xr:uid="{00000000-0005-0000-0000-000088070000}"/>
    <cellStyle name="_АГ_ТСервис_П_2007_ТСервис_ коррект25.01.2007_Копия свод_тариф_2010_ИТОГОВЫЙ" xfId="2106" xr:uid="{00000000-0005-0000-0000-000089070000}"/>
    <cellStyle name="_АГ_ТСервис_П_2007_ТСервис_ коррект25.01.2007_Копия свод_тариф_2010_ИТОГОВЫЙ_Киржач (ТК)" xfId="2107" xr:uid="{00000000-0005-0000-0000-00008A070000}"/>
    <cellStyle name="_АГ_ТСервис_П_2007_ТСервис_ коррект25.01.2007_Копия свод_тариф_2010_ИТОГОВЫЙ_Копия ДЦТ_Ю-П_2012 г 22 03 20111" xfId="2108" xr:uid="{00000000-0005-0000-0000-00008B070000}"/>
    <cellStyle name="_АГ_ТСервис_П_2007_ТСервис_ коррект25.01.2007_Копия свод_тариф_2010_ИТОГОВЫЙ_Юр-П. (котелки) 2012" xfId="2109" xr:uid="{00000000-0005-0000-0000-00008C070000}"/>
    <cellStyle name="_АГ_ТСервис_П_2007_ТСервис_ коррект25.01.2007_Предложение ДЦТ_тариф_2011_27.12.2010" xfId="2110" xr:uid="{00000000-0005-0000-0000-00008D070000}"/>
    <cellStyle name="_АГ_ТСервис_П_2007_ТСервис_ коррект25.01.2007_свод_тариф_2010_новый" xfId="2111" xr:uid="{00000000-0005-0000-0000-00008E070000}"/>
    <cellStyle name="_АГ_ТСервис_П_2007_ТСервис_ коррект25.01.2007_свод_тариф_2010_новый_Киржач (ТК)" xfId="2112" xr:uid="{00000000-0005-0000-0000-00008F070000}"/>
    <cellStyle name="_АГ_ТСервис_П_2007_ТСервис_ коррект25.01.2007_свод_тариф_2010_новый_Копия ДЦТ_Ю-П_2012 г 22 03 20111" xfId="2113" xr:uid="{00000000-0005-0000-0000-000090070000}"/>
    <cellStyle name="_АГ_ТСервис_П_2007_ТСервис_ коррект25.01.2007_свод_тариф_2010_новый_Копия ДЦТ_Ю-П_2012 г 22 03 20111_ДЦТ_Ю-П_2013" xfId="2114" xr:uid="{00000000-0005-0000-0000-000091070000}"/>
    <cellStyle name="_АГ_ТСервис_П_2007_ТСервис_ коррект25.01.2007_свод_тариф_2010_новый_Копия ДЦТ_Ю-П_2012 г 22 03 20111_удельник ДЦТ_Ю-П_2013" xfId="2115" xr:uid="{00000000-0005-0000-0000-000092070000}"/>
    <cellStyle name="_АГ_ТСервис_П_2007_ТСервис_ коррект25.01.2007_свод_тариф_2010_новый_Шихобалово" xfId="2116" xr:uid="{00000000-0005-0000-0000-000093070000}"/>
    <cellStyle name="_АГ_ТСервис_П_2007_ТСервис_ коррект25.01.2007_свод_тариф_2010_новый_Юр-П. (котелки) 2012" xfId="2117" xr:uid="{00000000-0005-0000-0000-000094070000}"/>
    <cellStyle name="_АГ_ТСервис_П_2007_ТСервис_ коррект25.01.2007_свод_тариф_2010_новый_Юр-П. (котелки) 2012_ДЦТ_Ю-П_2013" xfId="2118" xr:uid="{00000000-0005-0000-0000-000095070000}"/>
    <cellStyle name="_АГ_ТСервис_П_2007_ТСервис_ коррект25.01.2007_свод_тариф_2010_новый_Юр-П. (котелки) 2012_удельник ДЦТ_Ю-П_2013" xfId="2119" xr:uid="{00000000-0005-0000-0000-000096070000}"/>
    <cellStyle name="_АГ_ТСервис_П_2007_ТСервис_ коррект25.01.2007_Тариф_ВКС_2011_ДЦТ" xfId="2120" xr:uid="{00000000-0005-0000-0000-000097070000}"/>
    <cellStyle name="_АГ_ТСервис_П_2007_ТСервис_ коррект25.01.2007_Шихобалово" xfId="2121" xr:uid="{00000000-0005-0000-0000-000098070000}"/>
    <cellStyle name="_АГ_ТСервис_П_2007_ТСервис_ коррект25.01.2007_ЮП_ПП-2012_20111006" xfId="2122" xr:uid="{00000000-0005-0000-0000-000099070000}"/>
    <cellStyle name="_АГ_ТСервис_П_2007_ТСервис_ коррект25.01.2007_Юр-П. (котелки) 2012" xfId="2123" xr:uid="{00000000-0005-0000-0000-00009A070000}"/>
    <cellStyle name="_АГ_ТСервис_П_2007_ТСервис_ коррект25.01.2007_Юр-П. (котелки) 2012_ДЦТ_Ю-П_2013" xfId="2124" xr:uid="{00000000-0005-0000-0000-00009B070000}"/>
    <cellStyle name="_АГ_ТСервис_П_2007_ТСервис_ коррект25.01.2007_Юр-П. (котелки) 2012_удельник ДЦТ_Ю-П_2013" xfId="2125" xr:uid="{00000000-0005-0000-0000-00009C070000}"/>
    <cellStyle name="_АГ_ТТСК_П2010Т_2009107" xfId="2126" xr:uid="{00000000-0005-0000-0000-00009D070000}"/>
    <cellStyle name="_АГ_УО_ПП2010Т_ГГГГММДД" xfId="2127" xr:uid="{00000000-0005-0000-0000-00009E070000}"/>
    <cellStyle name="_АГ_УО_ПП2011Т_ГГГГММДД" xfId="2128" xr:uid="{00000000-0005-0000-0000-00009F070000}"/>
    <cellStyle name="_АГ_Формат_Таблицы к ПЗ 2010 тепло" xfId="2129" xr:uid="{00000000-0005-0000-0000-0000A0070000}"/>
    <cellStyle name="_АГ_Шихобалово" xfId="2130" xr:uid="{00000000-0005-0000-0000-0000A1070000}"/>
    <cellStyle name="_АГ_Юр-П. (котелки) 2012" xfId="2131" xr:uid="{00000000-0005-0000-0000-0000A2070000}"/>
    <cellStyle name="_АГ_Юр-П. (котелки) 2012_ДЦТ_Ю-П_2013" xfId="2132" xr:uid="{00000000-0005-0000-0000-0000A3070000}"/>
    <cellStyle name="_АГ_Юр-П. (котелки) 2012_удельник ДЦТ_Ю-П_2013" xfId="2133" xr:uid="{00000000-0005-0000-0000-0000A4070000}"/>
    <cellStyle name="_АХР_тариф_2010" xfId="2134" xr:uid="{00000000-0005-0000-0000-0000A5070000}"/>
    <cellStyle name="_БДР04м05" xfId="62" xr:uid="{00000000-0005-0000-0000-0000A6070000}"/>
    <cellStyle name="_БДР04м05 2" xfId="7161" xr:uid="{00000000-0005-0000-0000-0000A7070000}"/>
    <cellStyle name="_БДР04м05 3" xfId="7029" xr:uid="{00000000-0005-0000-0000-0000A8070000}"/>
    <cellStyle name="_БДР04м05_АХР" xfId="2135" xr:uid="{00000000-0005-0000-0000-0000A9070000}"/>
    <cellStyle name="_БДР04м05_ВКС Генерация - Тариф 2010-2011 - 16.09.10" xfId="2136" xr:uid="{00000000-0005-0000-0000-0000AA070000}"/>
    <cellStyle name="_БДР04м05_Гусь - Расчет цены газа на 2011" xfId="2137" xr:uid="{00000000-0005-0000-0000-0000AB070000}"/>
    <cellStyle name="_БДР04м05_Гусь - Расчет цены газа на 2011_Гусь - Тариф 2012" xfId="2138" xr:uid="{00000000-0005-0000-0000-0000AC070000}"/>
    <cellStyle name="_БДР04м05_Гусь - Расчет цены газа на 2011_Киржач (ТК)" xfId="2139" xr:uid="{00000000-0005-0000-0000-0000AD070000}"/>
    <cellStyle name="_БДР04м05_Гусь - Тариф 2012" xfId="2140" xr:uid="{00000000-0005-0000-0000-0000AE070000}"/>
    <cellStyle name="_БДР04м05_Г-Хр (ВОТЭК)" xfId="2141" xr:uid="{00000000-0005-0000-0000-0000AF070000}"/>
    <cellStyle name="_БДР04м05_ДЦТ_Ю-П_2012 г" xfId="2142" xr:uid="{00000000-0005-0000-0000-0000B0070000}"/>
    <cellStyle name="_БДР04м05_Калькуляция  Киржач, Кр.Октябрь - 12.10.10-2" xfId="2143" xr:uid="{00000000-0005-0000-0000-0000B1070000}"/>
    <cellStyle name="_БДР04м05_Киржач - Расчет цены газа на 2011" xfId="2144" xr:uid="{00000000-0005-0000-0000-0000B2070000}"/>
    <cellStyle name="_БДР04м05_Киржач - Расчет цены газа на 2011_Гусь - Тариф 2012" xfId="2145" xr:uid="{00000000-0005-0000-0000-0000B3070000}"/>
    <cellStyle name="_БДР04м05_Киржач - Расчет цены газа на 2011_Киржач (ТК)" xfId="2146" xr:uid="{00000000-0005-0000-0000-0000B4070000}"/>
    <cellStyle name="_БДР04м05_Киржач (ТК)" xfId="2147" xr:uid="{00000000-0005-0000-0000-0000B5070000}"/>
    <cellStyle name="_БДР04м05_Киржач тариф 2011 - 08.04.10" xfId="2148" xr:uid="{00000000-0005-0000-0000-0000B6070000}"/>
    <cellStyle name="_БДР04м05_Киржач тариф 2011 - 08.04.10_Гусь - Тариф 2012" xfId="2149" xr:uid="{00000000-0005-0000-0000-0000B7070000}"/>
    <cellStyle name="_БДР04м05_Киржач тариф 2011 - 08.04.10_Киржач (ТК)" xfId="2150" xr:uid="{00000000-0005-0000-0000-0000B8070000}"/>
    <cellStyle name="_БДР04м05_Копия ДЦТ_Ю-П_2012 г 22 03 20111" xfId="2151" xr:uid="{00000000-0005-0000-0000-0000B9070000}"/>
    <cellStyle name="_БДР04м05_Копия свод_тариф_2010_ИТОГОВЫЙ" xfId="2152" xr:uid="{00000000-0005-0000-0000-0000BA070000}"/>
    <cellStyle name="_БДР04м05_Копия свод_тариф_2010_ИТОГОВЫЙ_Киржач (ТК)" xfId="2153" xr:uid="{00000000-0005-0000-0000-0000BB070000}"/>
    <cellStyle name="_БДР04м05_Копия свод_тариф_2010_ИТОГОВЫЙ_Копия ДЦТ_Ю-П_2012 г 22 03 20111" xfId="2154" xr:uid="{00000000-0005-0000-0000-0000BC070000}"/>
    <cellStyle name="_БДР04м05_Копия свод_тариф_2010_ИТОГОВЫЙ_Юр-П. (котелки) 2012" xfId="2155" xr:uid="{00000000-0005-0000-0000-0000BD070000}"/>
    <cellStyle name="_БДР04м05_Копия Смета шаблон (3)" xfId="2156" xr:uid="{00000000-0005-0000-0000-0000BE070000}"/>
    <cellStyle name="_БДР04м05_свод_тариф_2010_новый" xfId="2157" xr:uid="{00000000-0005-0000-0000-0000BF070000}"/>
    <cellStyle name="_БДР04м05_свод_тариф_2010_новый_Киржач (ТК)" xfId="2158" xr:uid="{00000000-0005-0000-0000-0000C0070000}"/>
    <cellStyle name="_БДР04м05_свод_тариф_2010_новый_Копия ДЦТ_Ю-П_2012 г 22 03 20111" xfId="2159" xr:uid="{00000000-0005-0000-0000-0000C1070000}"/>
    <cellStyle name="_БДР04м05_свод_тариф_2010_новый_Юр-П. (котелки) 2012" xfId="2160" xr:uid="{00000000-0005-0000-0000-0000C2070000}"/>
    <cellStyle name="_БДР04м05_Смета АУП ВОТЭК" xfId="2161" xr:uid="{00000000-0005-0000-0000-0000C3070000}"/>
    <cellStyle name="_БДР04м05_Смета АУП ВОТЭК_Гусь - Тариф 2012" xfId="2162" xr:uid="{00000000-0005-0000-0000-0000C4070000}"/>
    <cellStyle name="_БДР04м05_Смета АУП ВОТЭК_Киржач (ТК)" xfId="2163" xr:uid="{00000000-0005-0000-0000-0000C5070000}"/>
    <cellStyle name="_БДР04м05_ЮП_ПП-2012_20111006" xfId="2164" xr:uid="{00000000-0005-0000-0000-0000C6070000}"/>
    <cellStyle name="_БДР04м05_Юр-П. (котелки) 2012" xfId="2165" xr:uid="{00000000-0005-0000-0000-0000C7070000}"/>
    <cellStyle name="_БКС_ПЗТ_август_20090918" xfId="2166" xr:uid="{00000000-0005-0000-0000-0000C8070000}"/>
    <cellStyle name="_БКС_ПЗТ_апрель_20090518" xfId="2167" xr:uid="{00000000-0005-0000-0000-0000C9070000}"/>
    <cellStyle name="_БКС_ПЗТ_апрель_20090521" xfId="2168" xr:uid="{00000000-0005-0000-0000-0000CA070000}"/>
    <cellStyle name="_БКС_ПЗТ_июль_20090818" xfId="2169" xr:uid="{00000000-0005-0000-0000-0000CB070000}"/>
    <cellStyle name="_БКС_ПЗТ_июль_20090821 №2" xfId="2170" xr:uid="{00000000-0005-0000-0000-0000CC070000}"/>
    <cellStyle name="_БКС_ПЗТ_июнь_20090718" xfId="2171" xr:uid="{00000000-0005-0000-0000-0000CD070000}"/>
    <cellStyle name="_БКС_ПЗТ_май_20090618" xfId="2172" xr:uid="{00000000-0005-0000-0000-0000CE070000}"/>
    <cellStyle name="_БКС_ПЗТ_март_20090418" xfId="2173" xr:uid="{00000000-0005-0000-0000-0000CF070000}"/>
    <cellStyle name="_БКС_ПЗТ_февраль_20090318" xfId="2174" xr:uid="{00000000-0005-0000-0000-0000D0070000}"/>
    <cellStyle name="_БКС_ПЗТ_январь_20090218" xfId="2175" xr:uid="{00000000-0005-0000-0000-0000D1070000}"/>
    <cellStyle name="_БКС_ПТ-1.5_январь_20090218" xfId="2176" xr:uid="{00000000-0005-0000-0000-0000D2070000}"/>
    <cellStyle name="_Бюджет2006_ПОКАЗАТЕЛИ СВОДНЫЕ" xfId="2177" xr:uid="{00000000-0005-0000-0000-0000D3070000}"/>
    <cellStyle name="_ВКС 2010(+)" xfId="2178" xr:uid="{00000000-0005-0000-0000-0000D4070000}"/>
    <cellStyle name="_ВКС_ПФТ-1 2_Ноябрь" xfId="63" xr:uid="{00000000-0005-0000-0000-0000D5070000}"/>
    <cellStyle name="_ВКС_ПФТ-1 2_Ноябрь_АХР" xfId="2179" xr:uid="{00000000-0005-0000-0000-0000D6070000}"/>
    <cellStyle name="_ВКС_ПФТ-1 2_Ноябрь_ВКС Генерация - Тариф 2010-2011 - 16.09.10" xfId="2180" xr:uid="{00000000-0005-0000-0000-0000D7070000}"/>
    <cellStyle name="_ВКС_ПФТ-1 2_Ноябрь_Гусь - Расчет цены газа на 2011" xfId="2181" xr:uid="{00000000-0005-0000-0000-0000D8070000}"/>
    <cellStyle name="_ВКС_ПФТ-1 2_Ноябрь_Гусь - Расчет цены газа на 2011_Гусь - Тариф 2012" xfId="2182" xr:uid="{00000000-0005-0000-0000-0000D9070000}"/>
    <cellStyle name="_ВКС_ПФТ-1 2_Ноябрь_Гусь - Расчет цены газа на 2011_Киржач (ТК)" xfId="2183" xr:uid="{00000000-0005-0000-0000-0000DA070000}"/>
    <cellStyle name="_ВКС_ПФТ-1 2_Ноябрь_Г-Хр (ВОТЭК)" xfId="2184" xr:uid="{00000000-0005-0000-0000-0000DB070000}"/>
    <cellStyle name="_ВКС_ПФТ-1 2_Ноябрь_ДЦТ_Ю-П_2012 г" xfId="2185" xr:uid="{00000000-0005-0000-0000-0000DC070000}"/>
    <cellStyle name="_ВКС_ПФТ-1 2_Ноябрь_Калькуляция  Киржач, Кр.Октябрь - 12.10.10-2" xfId="2186" xr:uid="{00000000-0005-0000-0000-0000DD070000}"/>
    <cellStyle name="_ВКС_ПФТ-1 2_Ноябрь_Киржач - Расчет цены газа на 2011" xfId="2187" xr:uid="{00000000-0005-0000-0000-0000DE070000}"/>
    <cellStyle name="_ВКС_ПФТ-1 2_Ноябрь_Киржач - Расчет цены газа на 2011_Гусь - Тариф 2012" xfId="2188" xr:uid="{00000000-0005-0000-0000-0000DF070000}"/>
    <cellStyle name="_ВКС_ПФТ-1 2_Ноябрь_Киржач - Расчет цены газа на 2011_Киржач (ТК)" xfId="2189" xr:uid="{00000000-0005-0000-0000-0000E0070000}"/>
    <cellStyle name="_ВКС_ПФТ-1 2_Ноябрь_Киржач (ТК)" xfId="2190" xr:uid="{00000000-0005-0000-0000-0000E1070000}"/>
    <cellStyle name="_ВКС_ПФТ-1 2_Ноябрь_Киржач тариф 2011 - 08.04.10" xfId="2191" xr:uid="{00000000-0005-0000-0000-0000E2070000}"/>
    <cellStyle name="_ВКС_ПФТ-1 2_Ноябрь_Копия ДЦТ_Ю-П_2012 г 22 03 20111" xfId="2192" xr:uid="{00000000-0005-0000-0000-0000E3070000}"/>
    <cellStyle name="_ВКС_ПФТ-1 2_Ноябрь_Копия свод_тариф_2010_ИТОГОВЫЙ" xfId="2193" xr:uid="{00000000-0005-0000-0000-0000E4070000}"/>
    <cellStyle name="_ВКС_ПФТ-1 2_Ноябрь_свод_тариф_2010_новый" xfId="2194" xr:uid="{00000000-0005-0000-0000-0000E5070000}"/>
    <cellStyle name="_ВКС_ПФТ-1 2_Ноябрь_свод_тариф_2010_новый_Киржач (ТК)" xfId="2195" xr:uid="{00000000-0005-0000-0000-0000E6070000}"/>
    <cellStyle name="_ВКС_ПФТ-1 2_Ноябрь_свод_тариф_2010_новый_Копия ДЦТ_Ю-П_2012 г 22 03 20111" xfId="2196" xr:uid="{00000000-0005-0000-0000-0000E7070000}"/>
    <cellStyle name="_ВКС_ПФТ-1 2_Ноябрь_свод_тариф_2010_новый_Юр-П. (котелки) 2012" xfId="2197" xr:uid="{00000000-0005-0000-0000-0000E8070000}"/>
    <cellStyle name="_ВКС_ПФТ-1 2_Ноябрь_ЮП_ПП-2012_20111006" xfId="2198" xr:uid="{00000000-0005-0000-0000-0000E9070000}"/>
    <cellStyle name="_ВКС_ПФТ-1 2_Ноябрь_Юр-П. (котелки) 2012" xfId="2199" xr:uid="{00000000-0005-0000-0000-0000EA070000}"/>
    <cellStyle name="_ВКС_электро_2010гс фактом 9 мес. 2009г" xfId="2200" xr:uid="{00000000-0005-0000-0000-0000EB070000}"/>
    <cellStyle name="_ВО ОП ТЭС-ОТ- 2007" xfId="2201" xr:uid="{00000000-0005-0000-0000-0000EC070000}"/>
    <cellStyle name="_ВО ОП ТЭС-ОТ- 2007_Новая инструкция1_фст" xfId="2202" xr:uid="{00000000-0005-0000-0000-0000ED070000}"/>
    <cellStyle name="_ВФ ОАО ТЭС-ОТ- 2009" xfId="2203" xr:uid="{00000000-0005-0000-0000-0000EE070000}"/>
    <cellStyle name="_ВФ ОАО ТЭС-ОТ- 2009_Новая инструкция1_фст" xfId="2204" xr:uid="{00000000-0005-0000-0000-0000EF070000}"/>
    <cellStyle name="_выручка по присоединениям2" xfId="2205" xr:uid="{00000000-0005-0000-0000-0000F0070000}"/>
    <cellStyle name="_выручка по присоединениям2_Новая инструкция1_фст" xfId="2206" xr:uid="{00000000-0005-0000-0000-0000F1070000}"/>
    <cellStyle name="_График реализации проектовa_3" xfId="64" xr:uid="{00000000-0005-0000-0000-0000F2070000}"/>
    <cellStyle name="_График реализации проектовa_3 2" xfId="7162" xr:uid="{00000000-0005-0000-0000-0000F3070000}"/>
    <cellStyle name="_График реализации проектовa_3 3" xfId="7030" xr:uid="{00000000-0005-0000-0000-0000F4070000}"/>
    <cellStyle name="_График реализации проектовa_3_АХР" xfId="2207" xr:uid="{00000000-0005-0000-0000-0000F5070000}"/>
    <cellStyle name="_График реализации проектовa_3_ВКС Генерация - Тариф 2010-2011 - 16.09.10" xfId="2208" xr:uid="{00000000-0005-0000-0000-0000F6070000}"/>
    <cellStyle name="_График реализации проектовa_3_ВКС ПТ_1.2 Свод" xfId="65" xr:uid="{00000000-0005-0000-0000-0000F7070000}"/>
    <cellStyle name="_График реализации проектовa_3_ВКС ПТ_1.2 Свод_АХР" xfId="2209" xr:uid="{00000000-0005-0000-0000-0000F8070000}"/>
    <cellStyle name="_График реализации проектовa_3_ВКС ПТ_1.2 Свод_ВКС Генерация - Тариф 2010-2011 - 16.09.10" xfId="2210" xr:uid="{00000000-0005-0000-0000-0000F9070000}"/>
    <cellStyle name="_График реализации проектовa_3_ВКС ПТ_1.2 Свод_Гусь - Расчет цены газа на 2011" xfId="2211" xr:uid="{00000000-0005-0000-0000-0000FA070000}"/>
    <cellStyle name="_График реализации проектовa_3_ВКС ПТ_1.2 Свод_Гусь - Расчет цены газа на 2011_Гусь - Тариф 2012" xfId="2212" xr:uid="{00000000-0005-0000-0000-0000FB070000}"/>
    <cellStyle name="_График реализации проектовa_3_ВКС ПТ_1.2 Свод_Гусь - Расчет цены газа на 2011_Киржач (ТК)" xfId="2213" xr:uid="{00000000-0005-0000-0000-0000FC070000}"/>
    <cellStyle name="_График реализации проектовa_3_ВКС ПТ_1.2 Свод_Гусь - Тариф 2012" xfId="2214" xr:uid="{00000000-0005-0000-0000-0000FD070000}"/>
    <cellStyle name="_График реализации проектовa_3_ВКС ПТ_1.2 Свод_Г-Хр (ВОТЭК)" xfId="2215" xr:uid="{00000000-0005-0000-0000-0000FE070000}"/>
    <cellStyle name="_График реализации проектовa_3_ВКС ПТ_1.2 Свод_ДЦТ_Ю-П_2012 г" xfId="2216" xr:uid="{00000000-0005-0000-0000-0000FF070000}"/>
    <cellStyle name="_График реализации проектовa_3_ВКС ПТ_1.2 Свод_Калькуляция  Киржач, Кр.Октябрь - 12.10.10-2" xfId="2217" xr:uid="{00000000-0005-0000-0000-000000080000}"/>
    <cellStyle name="_График реализации проектовa_3_ВКС ПТ_1.2 Свод_Киржач - Расчет цены газа на 2011" xfId="2218" xr:uid="{00000000-0005-0000-0000-000001080000}"/>
    <cellStyle name="_График реализации проектовa_3_ВКС ПТ_1.2 Свод_Киржач - Расчет цены газа на 2011_Гусь - Тариф 2012" xfId="2219" xr:uid="{00000000-0005-0000-0000-000002080000}"/>
    <cellStyle name="_График реализации проектовa_3_ВКС ПТ_1.2 Свод_Киржач - Расчет цены газа на 2011_Киржач (ТК)" xfId="2220" xr:uid="{00000000-0005-0000-0000-000003080000}"/>
    <cellStyle name="_График реализации проектовa_3_ВКС ПТ_1.2 Свод_Киржач (ТК)" xfId="2221" xr:uid="{00000000-0005-0000-0000-000004080000}"/>
    <cellStyle name="_График реализации проектовa_3_ВКС ПТ_1.2 Свод_Киржач тариф 2011 - 08.04.10" xfId="2222" xr:uid="{00000000-0005-0000-0000-000005080000}"/>
    <cellStyle name="_График реализации проектовa_3_ВКС ПТ_1.2 Свод_Киржач тариф 2011 - 08.04.10_Гусь - Тариф 2012" xfId="2223" xr:uid="{00000000-0005-0000-0000-000006080000}"/>
    <cellStyle name="_График реализации проектовa_3_ВКС ПТ_1.2 Свод_Киржач тариф 2011 - 08.04.10_Киржач (ТК)" xfId="2224" xr:uid="{00000000-0005-0000-0000-000007080000}"/>
    <cellStyle name="_График реализации проектовa_3_ВКС ПТ_1.2 Свод_Копия ДЦТ_Ю-П_2012 г 22 03 20111" xfId="2225" xr:uid="{00000000-0005-0000-0000-000008080000}"/>
    <cellStyle name="_График реализации проектовa_3_ВКС ПТ_1.2 Свод_Копия свод_тариф_2010_ИТОГОВЫЙ" xfId="2226" xr:uid="{00000000-0005-0000-0000-000009080000}"/>
    <cellStyle name="_График реализации проектовa_3_ВКС ПТ_1.2 Свод_Копия свод_тариф_2010_ИТОГОВЫЙ_Киржач (ТК)" xfId="2227" xr:uid="{00000000-0005-0000-0000-00000A080000}"/>
    <cellStyle name="_График реализации проектовa_3_ВКС ПТ_1.2 Свод_Копия свод_тариф_2010_ИТОГОВЫЙ_Копия ДЦТ_Ю-П_2012 г 22 03 20111" xfId="2228" xr:uid="{00000000-0005-0000-0000-00000B080000}"/>
    <cellStyle name="_График реализации проектовa_3_ВКС ПТ_1.2 Свод_Копия свод_тариф_2010_ИТОГОВЫЙ_Юр-П. (котелки) 2012" xfId="2229" xr:uid="{00000000-0005-0000-0000-00000C080000}"/>
    <cellStyle name="_График реализации проектовa_3_ВКС ПТ_1.2 Свод_свод_тариф_2010_новый" xfId="2230" xr:uid="{00000000-0005-0000-0000-00000D080000}"/>
    <cellStyle name="_График реализации проектовa_3_ВКС ПТ_1.2 Свод_свод_тариф_2010_новый_Киржач (ТК)" xfId="2231" xr:uid="{00000000-0005-0000-0000-00000E080000}"/>
    <cellStyle name="_График реализации проектовa_3_ВКС ПТ_1.2 Свод_свод_тариф_2010_новый_Копия ДЦТ_Ю-П_2012 г 22 03 20111" xfId="2232" xr:uid="{00000000-0005-0000-0000-00000F080000}"/>
    <cellStyle name="_График реализации проектовa_3_ВКС ПТ_1.2 Свод_свод_тариф_2010_новый_Юр-П. (котелки) 2012" xfId="2233" xr:uid="{00000000-0005-0000-0000-000010080000}"/>
    <cellStyle name="_График реализации проектовa_3_ВКС ПТ_1.2 Свод_ЮП_ПП-2012_20111006" xfId="2234" xr:uid="{00000000-0005-0000-0000-000011080000}"/>
    <cellStyle name="_График реализации проектовa_3_ВКС ПТ_1.2 Свод_Юр-П. (котелки) 2012" xfId="2235" xr:uid="{00000000-0005-0000-0000-000012080000}"/>
    <cellStyle name="_График реализации проектовa_3_ВКС ПТ_1.2 Свод1" xfId="66" xr:uid="{00000000-0005-0000-0000-000013080000}"/>
    <cellStyle name="_График реализации проектовa_3_ВКС ПТ_1.2 Свод1_АХР" xfId="2236" xr:uid="{00000000-0005-0000-0000-000014080000}"/>
    <cellStyle name="_График реализации проектовa_3_ВКС ПТ_1.2 Свод1_ВКС Генерация - Тариф 2010-2011 - 16.09.10" xfId="2237" xr:uid="{00000000-0005-0000-0000-000015080000}"/>
    <cellStyle name="_График реализации проектовa_3_ВКС ПТ_1.2 Свод1_Гусь - Расчет цены газа на 2011" xfId="2238" xr:uid="{00000000-0005-0000-0000-000016080000}"/>
    <cellStyle name="_График реализации проектовa_3_ВКС ПТ_1.2 Свод1_Гусь - Расчет цены газа на 2011_Гусь - Тариф 2012" xfId="2239" xr:uid="{00000000-0005-0000-0000-000017080000}"/>
    <cellStyle name="_График реализации проектовa_3_ВКС ПТ_1.2 Свод1_Гусь - Расчет цены газа на 2011_Киржач (ТК)" xfId="2240" xr:uid="{00000000-0005-0000-0000-000018080000}"/>
    <cellStyle name="_График реализации проектовa_3_ВКС ПТ_1.2 Свод1_Гусь - Тариф 2012" xfId="2241" xr:uid="{00000000-0005-0000-0000-000019080000}"/>
    <cellStyle name="_График реализации проектовa_3_ВКС ПТ_1.2 Свод1_Г-Хр (ВОТЭК)" xfId="2242" xr:uid="{00000000-0005-0000-0000-00001A080000}"/>
    <cellStyle name="_График реализации проектовa_3_ВКС ПТ_1.2 Свод1_ДЦТ_Ю-П_2012 г" xfId="2243" xr:uid="{00000000-0005-0000-0000-00001B080000}"/>
    <cellStyle name="_График реализации проектовa_3_ВКС ПТ_1.2 Свод1_Калькуляция  Киржач, Кр.Октябрь - 12.10.10-2" xfId="2244" xr:uid="{00000000-0005-0000-0000-00001C080000}"/>
    <cellStyle name="_График реализации проектовa_3_ВКС ПТ_1.2 Свод1_Киржач - Расчет цены газа на 2011" xfId="2245" xr:uid="{00000000-0005-0000-0000-00001D080000}"/>
    <cellStyle name="_График реализации проектовa_3_ВКС ПТ_1.2 Свод1_Киржач - Расчет цены газа на 2011_Гусь - Тариф 2012" xfId="2246" xr:uid="{00000000-0005-0000-0000-00001E080000}"/>
    <cellStyle name="_График реализации проектовa_3_ВКС ПТ_1.2 Свод1_Киржач - Расчет цены газа на 2011_Киржач (ТК)" xfId="2247" xr:uid="{00000000-0005-0000-0000-00001F080000}"/>
    <cellStyle name="_График реализации проектовa_3_ВКС ПТ_1.2 Свод1_Киржач (ТК)" xfId="2248" xr:uid="{00000000-0005-0000-0000-000020080000}"/>
    <cellStyle name="_График реализации проектовa_3_ВКС ПТ_1.2 Свод1_Киржач тариф 2011 - 08.04.10" xfId="2249" xr:uid="{00000000-0005-0000-0000-000021080000}"/>
    <cellStyle name="_График реализации проектовa_3_ВКС ПТ_1.2 Свод1_Киржач тариф 2011 - 08.04.10_Гусь - Тариф 2012" xfId="2250" xr:uid="{00000000-0005-0000-0000-000022080000}"/>
    <cellStyle name="_График реализации проектовa_3_ВКС ПТ_1.2 Свод1_Киржач тариф 2011 - 08.04.10_Киржач (ТК)" xfId="2251" xr:uid="{00000000-0005-0000-0000-000023080000}"/>
    <cellStyle name="_График реализации проектовa_3_ВКС ПТ_1.2 Свод1_Копия ДЦТ_Ю-П_2012 г 22 03 20111" xfId="2252" xr:uid="{00000000-0005-0000-0000-000024080000}"/>
    <cellStyle name="_График реализации проектовa_3_ВКС ПТ_1.2 Свод1_Копия свод_тариф_2010_ИТОГОВЫЙ" xfId="2253" xr:uid="{00000000-0005-0000-0000-000025080000}"/>
    <cellStyle name="_График реализации проектовa_3_ВКС ПТ_1.2 Свод1_Копия свод_тариф_2010_ИТОГОВЫЙ_Киржач (ТК)" xfId="2254" xr:uid="{00000000-0005-0000-0000-000026080000}"/>
    <cellStyle name="_График реализации проектовa_3_ВКС ПТ_1.2 Свод1_Копия свод_тариф_2010_ИТОГОВЫЙ_Копия ДЦТ_Ю-П_2012 г 22 03 20111" xfId="2255" xr:uid="{00000000-0005-0000-0000-000027080000}"/>
    <cellStyle name="_График реализации проектовa_3_ВКС ПТ_1.2 Свод1_Копия свод_тариф_2010_ИТОГОВЫЙ_Юр-П. (котелки) 2012" xfId="2256" xr:uid="{00000000-0005-0000-0000-000028080000}"/>
    <cellStyle name="_График реализации проектовa_3_ВКС ПТ_1.2 Свод1_свод_тариф_2010_новый" xfId="2257" xr:uid="{00000000-0005-0000-0000-000029080000}"/>
    <cellStyle name="_График реализации проектовa_3_ВКС ПТ_1.2 Свод1_свод_тариф_2010_новый_Киржач (ТК)" xfId="2258" xr:uid="{00000000-0005-0000-0000-00002A080000}"/>
    <cellStyle name="_График реализации проектовa_3_ВКС ПТ_1.2 Свод1_свод_тариф_2010_новый_Копия ДЦТ_Ю-П_2012 г 22 03 20111" xfId="2259" xr:uid="{00000000-0005-0000-0000-00002B080000}"/>
    <cellStyle name="_График реализации проектовa_3_ВКС ПТ_1.2 Свод1_свод_тариф_2010_новый_Юр-П. (котелки) 2012" xfId="2260" xr:uid="{00000000-0005-0000-0000-00002C080000}"/>
    <cellStyle name="_График реализации проектовa_3_ВКС ПТ_1.2 Свод1_ЮП_ПП-2012_20111006" xfId="2261" xr:uid="{00000000-0005-0000-0000-00002D080000}"/>
    <cellStyle name="_График реализации проектовa_3_ВКС ПТ_1.2 Свод1_Юр-П. (котелки) 2012" xfId="2262" xr:uid="{00000000-0005-0000-0000-00002E080000}"/>
    <cellStyle name="_График реализации проектовa_3_ВКС_П_2007_ГГГГММДД" xfId="67" xr:uid="{00000000-0005-0000-0000-00002F080000}"/>
    <cellStyle name="_График реализации проектовa_3_ВКС_П_2007_ГГГГММДД_АХР" xfId="2263" xr:uid="{00000000-0005-0000-0000-000030080000}"/>
    <cellStyle name="_График реализации проектовa_3_ВКС_П_2007_ГГГГММДД_ВКС Генерация - Тариф 2010-2011 - 16.09.10" xfId="2264" xr:uid="{00000000-0005-0000-0000-000031080000}"/>
    <cellStyle name="_График реализации проектовa_3_ВКС_П_2007_ГГГГММДД_Гусь - Расчет цены газа на 2011" xfId="2265" xr:uid="{00000000-0005-0000-0000-000032080000}"/>
    <cellStyle name="_График реализации проектовa_3_ВКС_П_2007_ГГГГММДД_Гусь - Расчет цены газа на 2011_Гусь - Тариф 2012" xfId="2266" xr:uid="{00000000-0005-0000-0000-000033080000}"/>
    <cellStyle name="_График реализации проектовa_3_ВКС_П_2007_ГГГГММДД_Гусь - Расчет цены газа на 2011_Киржач (ТК)" xfId="2267" xr:uid="{00000000-0005-0000-0000-000034080000}"/>
    <cellStyle name="_График реализации проектовa_3_ВКС_П_2007_ГГГГММДД_Гусь - Тариф 2012" xfId="2268" xr:uid="{00000000-0005-0000-0000-000035080000}"/>
    <cellStyle name="_График реализации проектовa_3_ВКС_П_2007_ГГГГММДД_Г-Хр (ВОТЭК)" xfId="2269" xr:uid="{00000000-0005-0000-0000-000036080000}"/>
    <cellStyle name="_График реализации проектовa_3_ВКС_П_2007_ГГГГММДД_ДЦТ_Ю-П_2012 г" xfId="2270" xr:uid="{00000000-0005-0000-0000-000037080000}"/>
    <cellStyle name="_График реализации проектовa_3_ВКС_П_2007_ГГГГММДД_Калькуляция  Киржач, Кр.Октябрь - 12.10.10-2" xfId="2271" xr:uid="{00000000-0005-0000-0000-000038080000}"/>
    <cellStyle name="_График реализации проектовa_3_ВКС_П_2007_ГГГГММДД_Киржач - Расчет цены газа на 2011" xfId="2272" xr:uid="{00000000-0005-0000-0000-000039080000}"/>
    <cellStyle name="_График реализации проектовa_3_ВКС_П_2007_ГГГГММДД_Киржач - Расчет цены газа на 2011_Гусь - Тариф 2012" xfId="2273" xr:uid="{00000000-0005-0000-0000-00003A080000}"/>
    <cellStyle name="_График реализации проектовa_3_ВКС_П_2007_ГГГГММДД_Киржач - Расчет цены газа на 2011_Киржач (ТК)" xfId="2274" xr:uid="{00000000-0005-0000-0000-00003B080000}"/>
    <cellStyle name="_График реализации проектовa_3_ВКС_П_2007_ГГГГММДД_Киржач (ТК)" xfId="2275" xr:uid="{00000000-0005-0000-0000-00003C080000}"/>
    <cellStyle name="_График реализации проектовa_3_ВКС_П_2007_ГГГГММДД_Киржач тариф 2011 - 08.04.10" xfId="2276" xr:uid="{00000000-0005-0000-0000-00003D080000}"/>
    <cellStyle name="_График реализации проектовa_3_ВКС_П_2007_ГГГГММДД_Киржач тариф 2011 - 08.04.10_Гусь - Тариф 2012" xfId="2277" xr:uid="{00000000-0005-0000-0000-00003E080000}"/>
    <cellStyle name="_График реализации проектовa_3_ВКС_П_2007_ГГГГММДД_Киржач тариф 2011 - 08.04.10_Киржач (ТК)" xfId="2278" xr:uid="{00000000-0005-0000-0000-00003F080000}"/>
    <cellStyle name="_График реализации проектовa_3_ВКС_П_2007_ГГГГММДД_Копия ДЦТ_Ю-П_2012 г 22 03 20111" xfId="2279" xr:uid="{00000000-0005-0000-0000-000040080000}"/>
    <cellStyle name="_График реализации проектовa_3_ВКС_П_2007_ГГГГММДД_Копия свод_тариф_2010_ИТОГОВЫЙ" xfId="2280" xr:uid="{00000000-0005-0000-0000-000041080000}"/>
    <cellStyle name="_График реализации проектовa_3_ВКС_П_2007_ГГГГММДД_Копия свод_тариф_2010_ИТОГОВЫЙ_Киржач (ТК)" xfId="2281" xr:uid="{00000000-0005-0000-0000-000042080000}"/>
    <cellStyle name="_График реализации проектовa_3_ВКС_П_2007_ГГГГММДД_Копия свод_тариф_2010_ИТОГОВЫЙ_Копия ДЦТ_Ю-П_2012 г 22 03 20111" xfId="2282" xr:uid="{00000000-0005-0000-0000-000043080000}"/>
    <cellStyle name="_График реализации проектовa_3_ВКС_П_2007_ГГГГММДД_Копия свод_тариф_2010_ИТОГОВЫЙ_Юр-П. (котелки) 2012" xfId="2283" xr:uid="{00000000-0005-0000-0000-000044080000}"/>
    <cellStyle name="_График реализации проектовa_3_ВКС_П_2007_ГГГГММДД_свод_тариф_2010_новый" xfId="2284" xr:uid="{00000000-0005-0000-0000-000045080000}"/>
    <cellStyle name="_График реализации проектовa_3_ВКС_П_2007_ГГГГММДД_свод_тариф_2010_новый_Киржач (ТК)" xfId="2285" xr:uid="{00000000-0005-0000-0000-000046080000}"/>
    <cellStyle name="_График реализации проектовa_3_ВКС_П_2007_ГГГГММДД_свод_тариф_2010_новый_Копия ДЦТ_Ю-П_2012 г 22 03 20111" xfId="2286" xr:uid="{00000000-0005-0000-0000-000047080000}"/>
    <cellStyle name="_График реализации проектовa_3_ВКС_П_2007_ГГГГММДД_свод_тариф_2010_новый_Юр-П. (котелки) 2012" xfId="2287" xr:uid="{00000000-0005-0000-0000-000048080000}"/>
    <cellStyle name="_График реализации проектовa_3_ВКС_П_2007_ГГГГММДД_ЮП_ПП-2012_20111006" xfId="2288" xr:uid="{00000000-0005-0000-0000-000049080000}"/>
    <cellStyle name="_График реализации проектовa_3_ВКС_П_2007_ГГГГММДД_Юр-П. (котелки) 2012" xfId="2289" xr:uid="{00000000-0005-0000-0000-00004A080000}"/>
    <cellStyle name="_График реализации проектовa_3_ВКС_П2011Т_2010_20101018" xfId="2290" xr:uid="{00000000-0005-0000-0000-00004B080000}"/>
    <cellStyle name="_График реализации проектовa_3_ВКС_ПТ-0.5.1" xfId="68" xr:uid="{00000000-0005-0000-0000-00004C080000}"/>
    <cellStyle name="_График реализации проектовa_3_ВКС_ПТ-0.5.1_АХР" xfId="2291" xr:uid="{00000000-0005-0000-0000-00004D080000}"/>
    <cellStyle name="_График реализации проектовa_3_ВКС_ПТ-0.5.1_ВКС Генерация - Тариф 2010-2011 - 16.09.10" xfId="2292" xr:uid="{00000000-0005-0000-0000-00004E080000}"/>
    <cellStyle name="_График реализации проектовa_3_ВКС_ПТ-0.5.1_Гусь - Расчет цены газа на 2011" xfId="2293" xr:uid="{00000000-0005-0000-0000-00004F080000}"/>
    <cellStyle name="_График реализации проектовa_3_ВКС_ПТ-0.5.1_Гусь - Расчет цены газа на 2011_Гусь - Тариф 2012" xfId="2294" xr:uid="{00000000-0005-0000-0000-000050080000}"/>
    <cellStyle name="_График реализации проектовa_3_ВКС_ПТ-0.5.1_Гусь - Расчет цены газа на 2011_Киржач (ТК)" xfId="2295" xr:uid="{00000000-0005-0000-0000-000051080000}"/>
    <cellStyle name="_График реализации проектовa_3_ВКС_ПТ-0.5.1_Г-Хр (ВОТЭК)" xfId="2296" xr:uid="{00000000-0005-0000-0000-000052080000}"/>
    <cellStyle name="_График реализации проектовa_3_ВКС_ПТ-0.5.1_ДЦТ_Ю-П_2012 г" xfId="2297" xr:uid="{00000000-0005-0000-0000-000053080000}"/>
    <cellStyle name="_График реализации проектовa_3_ВКС_ПТ-0.5.1_Калькуляция  Киржач, Кр.Октябрь - 12.10.10-2" xfId="2298" xr:uid="{00000000-0005-0000-0000-000054080000}"/>
    <cellStyle name="_График реализации проектовa_3_ВКС_ПТ-0.5.1_Киржач - Расчет цены газа на 2011" xfId="2299" xr:uid="{00000000-0005-0000-0000-000055080000}"/>
    <cellStyle name="_График реализации проектовa_3_ВКС_ПТ-0.5.1_Киржач - Расчет цены газа на 2011_Гусь - Тариф 2012" xfId="2300" xr:uid="{00000000-0005-0000-0000-000056080000}"/>
    <cellStyle name="_График реализации проектовa_3_ВКС_ПТ-0.5.1_Киржач - Расчет цены газа на 2011_Киржач (ТК)" xfId="2301" xr:uid="{00000000-0005-0000-0000-000057080000}"/>
    <cellStyle name="_График реализации проектовa_3_ВКС_ПТ-0.5.1_Киржач (ТК)" xfId="2302" xr:uid="{00000000-0005-0000-0000-000058080000}"/>
    <cellStyle name="_График реализации проектовa_3_ВКС_ПТ-0.5.1_Киржач тариф 2011 - 08.04.10" xfId="2303" xr:uid="{00000000-0005-0000-0000-000059080000}"/>
    <cellStyle name="_График реализации проектовa_3_ВКС_ПТ-0.5.1_Копия ДЦТ_Ю-П_2012 г 22 03 20111" xfId="2304" xr:uid="{00000000-0005-0000-0000-00005A080000}"/>
    <cellStyle name="_График реализации проектовa_3_ВКС_ПТ-0.5.1_Копия свод_тариф_2010_ИТОГОВЫЙ" xfId="2305" xr:uid="{00000000-0005-0000-0000-00005B080000}"/>
    <cellStyle name="_График реализации проектовa_3_ВКС_ПТ-0.5.1_свод_тариф_2010_новый" xfId="2306" xr:uid="{00000000-0005-0000-0000-00005C080000}"/>
    <cellStyle name="_График реализации проектовa_3_ВКС_ПТ-0.5.1_свод_тариф_2010_новый_Киржач (ТК)" xfId="2307" xr:uid="{00000000-0005-0000-0000-00005D080000}"/>
    <cellStyle name="_График реализации проектовa_3_ВКС_ПТ-0.5.1_свод_тариф_2010_новый_Копия ДЦТ_Ю-П_2012 г 22 03 20111" xfId="2308" xr:uid="{00000000-0005-0000-0000-00005E080000}"/>
    <cellStyle name="_График реализации проектовa_3_ВКС_ПТ-0.5.1_свод_тариф_2010_новый_Юр-П. (котелки) 2012" xfId="2309" xr:uid="{00000000-0005-0000-0000-00005F080000}"/>
    <cellStyle name="_График реализации проектовa_3_ВКС_ПТ-0.5.1_ЮП_ПП-2012_20111006" xfId="2310" xr:uid="{00000000-0005-0000-0000-000060080000}"/>
    <cellStyle name="_График реализации проектовa_3_ВКС_ПТ-0.5.1_Юр-П. (котелки) 2012" xfId="2311" xr:uid="{00000000-0005-0000-0000-000061080000}"/>
    <cellStyle name="_График реализации проектовa_3_ВКС_ПТ-0.6" xfId="69" xr:uid="{00000000-0005-0000-0000-000062080000}"/>
    <cellStyle name="_График реализации проектовa_3_ВКС_ПТ-0.6.1" xfId="70" xr:uid="{00000000-0005-0000-0000-000063080000}"/>
    <cellStyle name="_График реализации проектовa_3_ВКС_ПТ-0.6.1_АХР" xfId="2312" xr:uid="{00000000-0005-0000-0000-000064080000}"/>
    <cellStyle name="_График реализации проектовa_3_ВКС_ПТ-0.6.1_ВКС Генерация - Тариф 2010-2011 - 16.09.10" xfId="2313" xr:uid="{00000000-0005-0000-0000-000065080000}"/>
    <cellStyle name="_График реализации проектовa_3_ВКС_ПТ-0.6.1_Гусь - Расчет цены газа на 2011" xfId="2314" xr:uid="{00000000-0005-0000-0000-000066080000}"/>
    <cellStyle name="_График реализации проектовa_3_ВКС_ПТ-0.6.1_Гусь - Расчет цены газа на 2011_Гусь - Тариф 2012" xfId="2315" xr:uid="{00000000-0005-0000-0000-000067080000}"/>
    <cellStyle name="_График реализации проектовa_3_ВКС_ПТ-0.6.1_Гусь - Расчет цены газа на 2011_Киржач (ТК)" xfId="2316" xr:uid="{00000000-0005-0000-0000-000068080000}"/>
    <cellStyle name="_График реализации проектовa_3_ВКС_ПТ-0.6.1_Гусь - Тариф 2012" xfId="2317" xr:uid="{00000000-0005-0000-0000-000069080000}"/>
    <cellStyle name="_График реализации проектовa_3_ВКС_ПТ-0.6.1_Г-Хр (ВОТЭК)" xfId="2318" xr:uid="{00000000-0005-0000-0000-00006A080000}"/>
    <cellStyle name="_График реализации проектовa_3_ВКС_ПТ-0.6.1_ДЦТ_Ю-П_2012 г" xfId="2319" xr:uid="{00000000-0005-0000-0000-00006B080000}"/>
    <cellStyle name="_График реализации проектовa_3_ВКС_ПТ-0.6.1_Калькуляция  Киржач, Кр.Октябрь - 12.10.10-2" xfId="2320" xr:uid="{00000000-0005-0000-0000-00006C080000}"/>
    <cellStyle name="_График реализации проектовa_3_ВКС_ПТ-0.6.1_Киржач - Расчет цены газа на 2011" xfId="2321" xr:uid="{00000000-0005-0000-0000-00006D080000}"/>
    <cellStyle name="_График реализации проектовa_3_ВКС_ПТ-0.6.1_Киржач - Расчет цены газа на 2011_Гусь - Тариф 2012" xfId="2322" xr:uid="{00000000-0005-0000-0000-00006E080000}"/>
    <cellStyle name="_График реализации проектовa_3_ВКС_ПТ-0.6.1_Киржач - Расчет цены газа на 2011_Киржач (ТК)" xfId="2323" xr:uid="{00000000-0005-0000-0000-00006F080000}"/>
    <cellStyle name="_График реализации проектовa_3_ВКС_ПТ-0.6.1_Киржач (ТК)" xfId="2324" xr:uid="{00000000-0005-0000-0000-000070080000}"/>
    <cellStyle name="_График реализации проектовa_3_ВКС_ПТ-0.6.1_Киржач тариф 2011 - 08.04.10" xfId="2325" xr:uid="{00000000-0005-0000-0000-000071080000}"/>
    <cellStyle name="_График реализации проектовa_3_ВКС_ПТ-0.6.1_Киржач тариф 2011 - 08.04.10_Гусь - Тариф 2012" xfId="2326" xr:uid="{00000000-0005-0000-0000-000072080000}"/>
    <cellStyle name="_График реализации проектовa_3_ВКС_ПТ-0.6.1_Киржач тариф 2011 - 08.04.10_Киржач (ТК)" xfId="2327" xr:uid="{00000000-0005-0000-0000-000073080000}"/>
    <cellStyle name="_График реализации проектовa_3_ВКС_ПТ-0.6.1_Копия ДЦТ_Ю-П_2012 г 22 03 20111" xfId="2328" xr:uid="{00000000-0005-0000-0000-000074080000}"/>
    <cellStyle name="_График реализации проектовa_3_ВКС_ПТ-0.6.1_Копия свод_тариф_2010_ИТОГОВЫЙ" xfId="2329" xr:uid="{00000000-0005-0000-0000-000075080000}"/>
    <cellStyle name="_График реализации проектовa_3_ВКС_ПТ-0.6.1_Копия свод_тариф_2010_ИТОГОВЫЙ_Киржач (ТК)" xfId="2330" xr:uid="{00000000-0005-0000-0000-000076080000}"/>
    <cellStyle name="_График реализации проектовa_3_ВКС_ПТ-0.6.1_Копия свод_тариф_2010_ИТОГОВЫЙ_Копия ДЦТ_Ю-П_2012 г 22 03 20111" xfId="2331" xr:uid="{00000000-0005-0000-0000-000077080000}"/>
    <cellStyle name="_График реализации проектовa_3_ВКС_ПТ-0.6.1_Копия свод_тариф_2010_ИТОГОВЫЙ_Юр-П. (котелки) 2012" xfId="2332" xr:uid="{00000000-0005-0000-0000-000078080000}"/>
    <cellStyle name="_График реализации проектовa_3_ВКС_ПТ-0.6.1_свод_тариф_2010_новый" xfId="2333" xr:uid="{00000000-0005-0000-0000-000079080000}"/>
    <cellStyle name="_График реализации проектовa_3_ВКС_ПТ-0.6.1_свод_тариф_2010_новый_Киржач (ТК)" xfId="2334" xr:uid="{00000000-0005-0000-0000-00007A080000}"/>
    <cellStyle name="_График реализации проектовa_3_ВКС_ПТ-0.6.1_свод_тариф_2010_новый_Копия ДЦТ_Ю-П_2012 г 22 03 20111" xfId="2335" xr:uid="{00000000-0005-0000-0000-00007B080000}"/>
    <cellStyle name="_График реализации проектовa_3_ВКС_ПТ-0.6.1_свод_тариф_2010_новый_Юр-П. (котелки) 2012" xfId="2336" xr:uid="{00000000-0005-0000-0000-00007C080000}"/>
    <cellStyle name="_График реализации проектовa_3_ВКС_ПТ-0.6.1_ЮП_ПП-2012_20111006" xfId="2337" xr:uid="{00000000-0005-0000-0000-00007D080000}"/>
    <cellStyle name="_График реализации проектовa_3_ВКС_ПТ-0.6.1_Юр-П. (котелки) 2012" xfId="2338" xr:uid="{00000000-0005-0000-0000-00007E080000}"/>
    <cellStyle name="_График реализации проектовa_3_ВКС_ПТ-0.6_АХР" xfId="2339" xr:uid="{00000000-0005-0000-0000-00007F080000}"/>
    <cellStyle name="_График реализации проектовa_3_ВКС_ПТ-0.6_ВКС Генерация - Тариф 2010-2011 - 16.09.10" xfId="2340" xr:uid="{00000000-0005-0000-0000-000080080000}"/>
    <cellStyle name="_График реализации проектовa_3_ВКС_ПТ-0.6_Гусь - Расчет цены газа на 2011" xfId="2341" xr:uid="{00000000-0005-0000-0000-000081080000}"/>
    <cellStyle name="_График реализации проектовa_3_ВКС_ПТ-0.6_Гусь - Расчет цены газа на 2011_Гусь - Тариф 2012" xfId="2342" xr:uid="{00000000-0005-0000-0000-000082080000}"/>
    <cellStyle name="_График реализации проектовa_3_ВКС_ПТ-0.6_Гусь - Расчет цены газа на 2011_Киржач (ТК)" xfId="2343" xr:uid="{00000000-0005-0000-0000-000083080000}"/>
    <cellStyle name="_График реализации проектовa_3_ВКС_ПТ-0.6_Гусь - Тариф 2012" xfId="2344" xr:uid="{00000000-0005-0000-0000-000084080000}"/>
    <cellStyle name="_График реализации проектовa_3_ВКС_ПТ-0.6_Г-Хр (ВОТЭК)" xfId="2345" xr:uid="{00000000-0005-0000-0000-000085080000}"/>
    <cellStyle name="_График реализации проектовa_3_ВКС_ПТ-0.6_ДЦТ_Ю-П_2012 г" xfId="2346" xr:uid="{00000000-0005-0000-0000-000086080000}"/>
    <cellStyle name="_График реализации проектовa_3_ВКС_ПТ-0.6_Калькуляция  Киржач, Кр.Октябрь - 12.10.10-2" xfId="2347" xr:uid="{00000000-0005-0000-0000-000087080000}"/>
    <cellStyle name="_График реализации проектовa_3_ВКС_ПТ-0.6_Киржач - Расчет цены газа на 2011" xfId="2348" xr:uid="{00000000-0005-0000-0000-000088080000}"/>
    <cellStyle name="_График реализации проектовa_3_ВКС_ПТ-0.6_Киржач - Расчет цены газа на 2011_Гусь - Тариф 2012" xfId="2349" xr:uid="{00000000-0005-0000-0000-000089080000}"/>
    <cellStyle name="_График реализации проектовa_3_ВКС_ПТ-0.6_Киржач - Расчет цены газа на 2011_Киржач (ТК)" xfId="2350" xr:uid="{00000000-0005-0000-0000-00008A080000}"/>
    <cellStyle name="_График реализации проектовa_3_ВКС_ПТ-0.6_Киржач (ТК)" xfId="2351" xr:uid="{00000000-0005-0000-0000-00008B080000}"/>
    <cellStyle name="_График реализации проектовa_3_ВКС_ПТ-0.6_Киржач тариф 2011 - 08.04.10" xfId="2352" xr:uid="{00000000-0005-0000-0000-00008C080000}"/>
    <cellStyle name="_График реализации проектовa_3_ВКС_ПТ-0.6_Киржач тариф 2011 - 08.04.10_Гусь - Тариф 2012" xfId="2353" xr:uid="{00000000-0005-0000-0000-00008D080000}"/>
    <cellStyle name="_График реализации проектовa_3_ВКС_ПТ-0.6_Киржач тариф 2011 - 08.04.10_Киржач (ТК)" xfId="2354" xr:uid="{00000000-0005-0000-0000-00008E080000}"/>
    <cellStyle name="_График реализации проектовa_3_ВКС_ПТ-0.6_Копия ДЦТ_Ю-П_2012 г 22 03 20111" xfId="2355" xr:uid="{00000000-0005-0000-0000-00008F080000}"/>
    <cellStyle name="_График реализации проектовa_3_ВКС_ПТ-0.6_Копия свод_тариф_2010_ИТОГОВЫЙ" xfId="2356" xr:uid="{00000000-0005-0000-0000-000090080000}"/>
    <cellStyle name="_График реализации проектовa_3_ВКС_ПТ-0.6_Копия свод_тариф_2010_ИТОГОВЫЙ_Киржач (ТК)" xfId="2357" xr:uid="{00000000-0005-0000-0000-000091080000}"/>
    <cellStyle name="_График реализации проектовa_3_ВКС_ПТ-0.6_Копия свод_тариф_2010_ИТОГОВЫЙ_Копия ДЦТ_Ю-П_2012 г 22 03 20111" xfId="2358" xr:uid="{00000000-0005-0000-0000-000092080000}"/>
    <cellStyle name="_График реализации проектовa_3_ВКС_ПТ-0.6_Копия свод_тариф_2010_ИТОГОВЫЙ_Юр-П. (котелки) 2012" xfId="2359" xr:uid="{00000000-0005-0000-0000-000093080000}"/>
    <cellStyle name="_График реализации проектовa_3_ВКС_ПТ-0.6_свод_тариф_2010_новый" xfId="2360" xr:uid="{00000000-0005-0000-0000-000094080000}"/>
    <cellStyle name="_График реализации проектовa_3_ВКС_ПТ-0.6_свод_тариф_2010_новый_Киржач (ТК)" xfId="2361" xr:uid="{00000000-0005-0000-0000-000095080000}"/>
    <cellStyle name="_График реализации проектовa_3_ВКС_ПТ-0.6_свод_тариф_2010_новый_Копия ДЦТ_Ю-П_2012 г 22 03 20111" xfId="2362" xr:uid="{00000000-0005-0000-0000-000096080000}"/>
    <cellStyle name="_График реализации проектовa_3_ВКС_ПТ-0.6_свод_тариф_2010_новый_Юр-П. (котелки) 2012" xfId="2363" xr:uid="{00000000-0005-0000-0000-000097080000}"/>
    <cellStyle name="_График реализации проектовa_3_ВКС_ПТ-0.6_ЮП_ПП-2012_20111006" xfId="2364" xr:uid="{00000000-0005-0000-0000-000098080000}"/>
    <cellStyle name="_График реализации проектовa_3_ВКС_ПТ-0.6_Юр-П. (котелки) 2012" xfId="2365" xr:uid="{00000000-0005-0000-0000-000099080000}"/>
    <cellStyle name="_График реализации проектовa_3_ВКС_ПТ-0.7" xfId="71" xr:uid="{00000000-0005-0000-0000-00009A080000}"/>
    <cellStyle name="_График реализации проектовa_3_ВКС_ПТ-0.7_АХР" xfId="2366" xr:uid="{00000000-0005-0000-0000-00009B080000}"/>
    <cellStyle name="_График реализации проектовa_3_ВКС_ПТ-0.7_ВКС Генерация - Тариф 2010-2011 - 16.09.10" xfId="2367" xr:uid="{00000000-0005-0000-0000-00009C080000}"/>
    <cellStyle name="_График реализации проектовa_3_ВКС_ПТ-0.7_Гусь - Расчет цены газа на 2011" xfId="2368" xr:uid="{00000000-0005-0000-0000-00009D080000}"/>
    <cellStyle name="_График реализации проектовa_3_ВКС_ПТ-0.7_Гусь - Расчет цены газа на 2011_Гусь - Тариф 2012" xfId="2369" xr:uid="{00000000-0005-0000-0000-00009E080000}"/>
    <cellStyle name="_График реализации проектовa_3_ВКС_ПТ-0.7_Гусь - Расчет цены газа на 2011_Киржач (ТК)" xfId="2370" xr:uid="{00000000-0005-0000-0000-00009F080000}"/>
    <cellStyle name="_График реализации проектовa_3_ВКС_ПТ-0.7_Г-Хр (ВОТЭК)" xfId="2371" xr:uid="{00000000-0005-0000-0000-0000A0080000}"/>
    <cellStyle name="_График реализации проектовa_3_ВКС_ПТ-0.7_ДЦТ_Ю-П_2012 г" xfId="2372" xr:uid="{00000000-0005-0000-0000-0000A1080000}"/>
    <cellStyle name="_График реализации проектовa_3_ВКС_ПТ-0.7_Калькуляция  Киржач, Кр.Октябрь - 12.10.10-2" xfId="2373" xr:uid="{00000000-0005-0000-0000-0000A2080000}"/>
    <cellStyle name="_График реализации проектовa_3_ВКС_ПТ-0.7_Киржач - Расчет цены газа на 2011" xfId="2374" xr:uid="{00000000-0005-0000-0000-0000A3080000}"/>
    <cellStyle name="_График реализации проектовa_3_ВКС_ПТ-0.7_Киржач - Расчет цены газа на 2011_Гусь - Тариф 2012" xfId="2375" xr:uid="{00000000-0005-0000-0000-0000A4080000}"/>
    <cellStyle name="_График реализации проектовa_3_ВКС_ПТ-0.7_Киржач - Расчет цены газа на 2011_Киржач (ТК)" xfId="2376" xr:uid="{00000000-0005-0000-0000-0000A5080000}"/>
    <cellStyle name="_График реализации проектовa_3_ВКС_ПТ-0.7_Киржач (ТК)" xfId="2377" xr:uid="{00000000-0005-0000-0000-0000A6080000}"/>
    <cellStyle name="_График реализации проектовa_3_ВКС_ПТ-0.7_Киржач тариф 2011 - 08.04.10" xfId="2378" xr:uid="{00000000-0005-0000-0000-0000A7080000}"/>
    <cellStyle name="_График реализации проектовa_3_ВКС_ПТ-0.7_Копия ДЦТ_Ю-П_2012 г 22 03 20111" xfId="2379" xr:uid="{00000000-0005-0000-0000-0000A8080000}"/>
    <cellStyle name="_График реализации проектовa_3_ВКС_ПТ-0.7_Копия свод_тариф_2010_ИТОГОВЫЙ" xfId="2380" xr:uid="{00000000-0005-0000-0000-0000A9080000}"/>
    <cellStyle name="_График реализации проектовa_3_ВКС_ПТ-0.7_свод_тариф_2010_новый" xfId="2381" xr:uid="{00000000-0005-0000-0000-0000AA080000}"/>
    <cellStyle name="_График реализации проектовa_3_ВКС_ПТ-0.7_свод_тариф_2010_новый_Киржач (ТК)" xfId="2382" xr:uid="{00000000-0005-0000-0000-0000AB080000}"/>
    <cellStyle name="_График реализации проектовa_3_ВКС_ПТ-0.7_свод_тариф_2010_новый_Копия ДЦТ_Ю-П_2012 г 22 03 20111" xfId="2383" xr:uid="{00000000-0005-0000-0000-0000AC080000}"/>
    <cellStyle name="_График реализации проектовa_3_ВКС_ПТ-0.7_свод_тариф_2010_новый_Юр-П. (котелки) 2012" xfId="2384" xr:uid="{00000000-0005-0000-0000-0000AD080000}"/>
    <cellStyle name="_График реализации проектовa_3_ВКС_ПТ-0.7_ЮП_ПП-2012_20111006" xfId="2385" xr:uid="{00000000-0005-0000-0000-0000AE080000}"/>
    <cellStyle name="_График реализации проектовa_3_ВКС_ПТ-0.7_Юр-П. (котелки) 2012" xfId="2386" xr:uid="{00000000-0005-0000-0000-0000AF080000}"/>
    <cellStyle name="_График реализации проектовa_3_ВКС_ПФ2011Т_2011_Работа" xfId="2387" xr:uid="{00000000-0005-0000-0000-0000B0080000}"/>
    <cellStyle name="_График реализации проектовa_3_ВКС_ПФТ-1 2_Ноябрь" xfId="72" xr:uid="{00000000-0005-0000-0000-0000B1080000}"/>
    <cellStyle name="_График реализации проектовa_3_ВКС_ПФТ-1 2_Ноябрь_АХР" xfId="2388" xr:uid="{00000000-0005-0000-0000-0000B2080000}"/>
    <cellStyle name="_График реализации проектовa_3_ВКС_ПФТ-1 2_Ноябрь_ВКС Генерация - Тариф 2010-2011 - 16.09.10" xfId="2389" xr:uid="{00000000-0005-0000-0000-0000B3080000}"/>
    <cellStyle name="_График реализации проектовa_3_ВКС_ПФТ-1 2_Ноябрь_Гусь - Расчет цены газа на 2011" xfId="2390" xr:uid="{00000000-0005-0000-0000-0000B4080000}"/>
    <cellStyle name="_График реализации проектовa_3_ВКС_ПФТ-1 2_Ноябрь_Гусь - Расчет цены газа на 2011_Гусь - Тариф 2012" xfId="2391" xr:uid="{00000000-0005-0000-0000-0000B5080000}"/>
    <cellStyle name="_График реализации проектовa_3_ВКС_ПФТ-1 2_Ноябрь_Гусь - Расчет цены газа на 2011_Киржач (ТК)" xfId="2392" xr:uid="{00000000-0005-0000-0000-0000B6080000}"/>
    <cellStyle name="_График реализации проектовa_3_ВКС_ПФТ-1 2_Ноябрь_Гусь - Тариф 2012" xfId="2393" xr:uid="{00000000-0005-0000-0000-0000B7080000}"/>
    <cellStyle name="_График реализации проектовa_3_ВКС_ПФТ-1 2_Ноябрь_Г-Хр (ВОТЭК)" xfId="2394" xr:uid="{00000000-0005-0000-0000-0000B8080000}"/>
    <cellStyle name="_График реализации проектовa_3_ВКС_ПФТ-1 2_Ноябрь_ДЦТ_Ю-П_2012 г" xfId="2395" xr:uid="{00000000-0005-0000-0000-0000B9080000}"/>
    <cellStyle name="_График реализации проектовa_3_ВКС_ПФТ-1 2_Ноябрь_Калькуляция  Киржач, Кр.Октябрь - 12.10.10-2" xfId="2396" xr:uid="{00000000-0005-0000-0000-0000BA080000}"/>
    <cellStyle name="_График реализации проектовa_3_ВКС_ПФТ-1 2_Ноябрь_Киржач - Расчет цены газа на 2011" xfId="2397" xr:uid="{00000000-0005-0000-0000-0000BB080000}"/>
    <cellStyle name="_График реализации проектовa_3_ВКС_ПФТ-1 2_Ноябрь_Киржач - Расчет цены газа на 2011_Гусь - Тариф 2012" xfId="2398" xr:uid="{00000000-0005-0000-0000-0000BC080000}"/>
    <cellStyle name="_График реализации проектовa_3_ВКС_ПФТ-1 2_Ноябрь_Киржач - Расчет цены газа на 2011_Киржач (ТК)" xfId="2399" xr:uid="{00000000-0005-0000-0000-0000BD080000}"/>
    <cellStyle name="_График реализации проектовa_3_ВКС_ПФТ-1 2_Ноябрь_Киржач (ТК)" xfId="2400" xr:uid="{00000000-0005-0000-0000-0000BE080000}"/>
    <cellStyle name="_График реализации проектовa_3_ВКС_ПФТ-1 2_Ноябрь_Киржач тариф 2011 - 08.04.10" xfId="2401" xr:uid="{00000000-0005-0000-0000-0000BF080000}"/>
    <cellStyle name="_График реализации проектовa_3_ВКС_ПФТ-1 2_Ноябрь_Киржач тариф 2011 - 08.04.10_Гусь - Тариф 2012" xfId="2402" xr:uid="{00000000-0005-0000-0000-0000C0080000}"/>
    <cellStyle name="_График реализации проектовa_3_ВКС_ПФТ-1 2_Ноябрь_Киржач тариф 2011 - 08.04.10_Киржач (ТК)" xfId="2403" xr:uid="{00000000-0005-0000-0000-0000C1080000}"/>
    <cellStyle name="_График реализации проектовa_3_ВКС_ПФТ-1 2_Ноябрь_Копия ДЦТ_Ю-П_2012 г 22 03 20111" xfId="2404" xr:uid="{00000000-0005-0000-0000-0000C2080000}"/>
    <cellStyle name="_График реализации проектовa_3_ВКС_ПФТ-1 2_Ноябрь_Копия свод_тариф_2010_ИТОГОВЫЙ" xfId="2405" xr:uid="{00000000-0005-0000-0000-0000C3080000}"/>
    <cellStyle name="_График реализации проектовa_3_ВКС_ПФТ-1 2_Ноябрь_Копия свод_тариф_2010_ИТОГОВЫЙ_Киржач (ТК)" xfId="2406" xr:uid="{00000000-0005-0000-0000-0000C4080000}"/>
    <cellStyle name="_График реализации проектовa_3_ВКС_ПФТ-1 2_Ноябрь_Копия свод_тариф_2010_ИТОГОВЫЙ_Копия ДЦТ_Ю-П_2012 г 22 03 20111" xfId="2407" xr:uid="{00000000-0005-0000-0000-0000C5080000}"/>
    <cellStyle name="_График реализации проектовa_3_ВКС_ПФТ-1 2_Ноябрь_Копия свод_тариф_2010_ИТОГОВЫЙ_Юр-П. (котелки) 2012" xfId="2408" xr:uid="{00000000-0005-0000-0000-0000C6080000}"/>
    <cellStyle name="_График реализации проектовa_3_ВКС_ПФТ-1 2_Ноябрь_свод_тариф_2010_новый" xfId="2409" xr:uid="{00000000-0005-0000-0000-0000C7080000}"/>
    <cellStyle name="_График реализации проектовa_3_ВКС_ПФТ-1 2_Ноябрь_свод_тариф_2010_новый_Киржач (ТК)" xfId="2410" xr:uid="{00000000-0005-0000-0000-0000C8080000}"/>
    <cellStyle name="_График реализации проектовa_3_ВКС_ПФТ-1 2_Ноябрь_свод_тариф_2010_новый_Копия ДЦТ_Ю-П_2012 г 22 03 20111" xfId="2411" xr:uid="{00000000-0005-0000-0000-0000C9080000}"/>
    <cellStyle name="_График реализации проектовa_3_ВКС_ПФТ-1 2_Ноябрь_свод_тариф_2010_новый_Юр-П. (котелки) 2012" xfId="2412" xr:uid="{00000000-0005-0000-0000-0000CA080000}"/>
    <cellStyle name="_График реализации проектовa_3_ВКС_ПФТ-1 2_Ноябрь_ЮП_ПП-2012_20111006" xfId="2413" xr:uid="{00000000-0005-0000-0000-0000CB080000}"/>
    <cellStyle name="_График реализации проектовa_3_ВКС_ПФТ-1 2_Ноябрь_Юр-П. (котелки) 2012" xfId="2414" xr:uid="{00000000-0005-0000-0000-0000CC080000}"/>
    <cellStyle name="_График реализации проектовa_3_Владимир" xfId="2415" xr:uid="{00000000-0005-0000-0000-0000CD080000}"/>
    <cellStyle name="_График реализации проектовa_3_Владимир тариф_2012" xfId="2416" xr:uid="{00000000-0005-0000-0000-0000CE080000}"/>
    <cellStyle name="_График реализации проектовa_3_Владимир тариф_2012_Копия ДЦТ_Ю-П_2012 г 22 03 20111" xfId="2417" xr:uid="{00000000-0005-0000-0000-0000CF080000}"/>
    <cellStyle name="_График реализации проектовa_3_Владимир_Копия ДЦТ_Ю-П_2012 г 22 03 20111" xfId="2418" xr:uid="{00000000-0005-0000-0000-0000D0080000}"/>
    <cellStyle name="_График реализации проектовa_3_Владимир_ЮП_ПП-2012_20111006" xfId="2419" xr:uid="{00000000-0005-0000-0000-0000D1080000}"/>
    <cellStyle name="_График реализации проектовa_3_ВОТЭК_П2011Т_январь20110228" xfId="2420" xr:uid="{00000000-0005-0000-0000-0000D2080000}"/>
    <cellStyle name="_График реализации проектовa_3_ВОТЭК_ПФ2010Т_2010 работа" xfId="2421" xr:uid="{00000000-0005-0000-0000-0000D3080000}"/>
    <cellStyle name="_График реализации проектовa_3_ВОТЭК_ПФ2010Т_Сентябрь_20101015" xfId="2422" xr:uid="{00000000-0005-0000-0000-0000D4080000}"/>
    <cellStyle name="_График реализации проектовa_3_ВОЭК_П_2007_сводная1" xfId="73" xr:uid="{00000000-0005-0000-0000-0000D5080000}"/>
    <cellStyle name="_График реализации проектовa_3_ВОЭК_П_2007_сводная1_АХР" xfId="2423" xr:uid="{00000000-0005-0000-0000-0000D6080000}"/>
    <cellStyle name="_График реализации проектовa_3_ВОЭК_П_2007_сводная1_ВКС Генерация - Тариф 2010-2011 - 16.09.10" xfId="2424" xr:uid="{00000000-0005-0000-0000-0000D7080000}"/>
    <cellStyle name="_График реализации проектовa_3_ВОЭК_П_2007_сводная1_Гусь - Расчет цены газа на 2011" xfId="2425" xr:uid="{00000000-0005-0000-0000-0000D8080000}"/>
    <cellStyle name="_График реализации проектовa_3_ВОЭК_П_2007_сводная1_Гусь - Расчет цены газа на 2011_Гусь - Тариф 2012" xfId="2426" xr:uid="{00000000-0005-0000-0000-0000D9080000}"/>
    <cellStyle name="_График реализации проектовa_3_ВОЭК_П_2007_сводная1_Гусь - Расчет цены газа на 2011_Киржач (ТК)" xfId="2427" xr:uid="{00000000-0005-0000-0000-0000DA080000}"/>
    <cellStyle name="_График реализации проектовa_3_ВОЭК_П_2007_сводная1_Гусь - Тариф 2012" xfId="2428" xr:uid="{00000000-0005-0000-0000-0000DB080000}"/>
    <cellStyle name="_График реализации проектовa_3_ВОЭК_П_2007_сводная1_Г-Хр (ВОТЭК)" xfId="2429" xr:uid="{00000000-0005-0000-0000-0000DC080000}"/>
    <cellStyle name="_График реализации проектовa_3_ВОЭК_П_2007_сводная1_ДЦТ_Ю-П_2012 г" xfId="2430" xr:uid="{00000000-0005-0000-0000-0000DD080000}"/>
    <cellStyle name="_График реализации проектовa_3_ВОЭК_П_2007_сводная1_Калькуляция  Киржач, Кр.Октябрь - 12.10.10-2" xfId="2431" xr:uid="{00000000-0005-0000-0000-0000DE080000}"/>
    <cellStyle name="_График реализации проектовa_3_ВОЭК_П_2007_сводная1_Киржач - Расчет цены газа на 2011" xfId="2432" xr:uid="{00000000-0005-0000-0000-0000DF080000}"/>
    <cellStyle name="_График реализации проектовa_3_ВОЭК_П_2007_сводная1_Киржач - Расчет цены газа на 2011_Гусь - Тариф 2012" xfId="2433" xr:uid="{00000000-0005-0000-0000-0000E0080000}"/>
    <cellStyle name="_График реализации проектовa_3_ВОЭК_П_2007_сводная1_Киржач - Расчет цены газа на 2011_Киржач (ТК)" xfId="2434" xr:uid="{00000000-0005-0000-0000-0000E1080000}"/>
    <cellStyle name="_График реализации проектовa_3_ВОЭК_П_2007_сводная1_Киржач (ТК)" xfId="2435" xr:uid="{00000000-0005-0000-0000-0000E2080000}"/>
    <cellStyle name="_График реализации проектовa_3_ВОЭК_П_2007_сводная1_Киржач тариф 2011 - 08.04.10" xfId="2436" xr:uid="{00000000-0005-0000-0000-0000E3080000}"/>
    <cellStyle name="_График реализации проектовa_3_ВОЭК_П_2007_сводная1_Киржач тариф 2011 - 08.04.10_Гусь - Тариф 2012" xfId="2437" xr:uid="{00000000-0005-0000-0000-0000E4080000}"/>
    <cellStyle name="_График реализации проектовa_3_ВОЭК_П_2007_сводная1_Киржач тариф 2011 - 08.04.10_Киржач (ТК)" xfId="2438" xr:uid="{00000000-0005-0000-0000-0000E5080000}"/>
    <cellStyle name="_График реализации проектовa_3_ВОЭК_П_2007_сводная1_Копия ДЦТ_Ю-П_2012 г 22 03 20111" xfId="2439" xr:uid="{00000000-0005-0000-0000-0000E6080000}"/>
    <cellStyle name="_График реализации проектовa_3_ВОЭК_П_2007_сводная1_Копия свод_тариф_2010_ИТОГОВЫЙ" xfId="2440" xr:uid="{00000000-0005-0000-0000-0000E7080000}"/>
    <cellStyle name="_График реализации проектовa_3_ВОЭК_П_2007_сводная1_Копия свод_тариф_2010_ИТОГОВЫЙ_Киржач (ТК)" xfId="2441" xr:uid="{00000000-0005-0000-0000-0000E8080000}"/>
    <cellStyle name="_График реализации проектовa_3_ВОЭК_П_2007_сводная1_Копия свод_тариф_2010_ИТОГОВЫЙ_Копия ДЦТ_Ю-П_2012 г 22 03 20111" xfId="2442" xr:uid="{00000000-0005-0000-0000-0000E9080000}"/>
    <cellStyle name="_График реализации проектовa_3_ВОЭК_П_2007_сводная1_Копия свод_тариф_2010_ИТОГОВЫЙ_Юр-П. (котелки) 2012" xfId="2443" xr:uid="{00000000-0005-0000-0000-0000EA080000}"/>
    <cellStyle name="_График реализации проектовa_3_ВОЭК_П_2007_сводная1_свод_тариф_2010_новый" xfId="2444" xr:uid="{00000000-0005-0000-0000-0000EB080000}"/>
    <cellStyle name="_График реализации проектовa_3_ВОЭК_П_2007_сводная1_свод_тариф_2010_новый_Киржач (ТК)" xfId="2445" xr:uid="{00000000-0005-0000-0000-0000EC080000}"/>
    <cellStyle name="_График реализации проектовa_3_ВОЭК_П_2007_сводная1_свод_тариф_2010_новый_Копия ДЦТ_Ю-П_2012 г 22 03 20111" xfId="2446" xr:uid="{00000000-0005-0000-0000-0000ED080000}"/>
    <cellStyle name="_График реализации проектовa_3_ВОЭК_П_2007_сводная1_свод_тариф_2010_новый_Юр-П. (котелки) 2012" xfId="2447" xr:uid="{00000000-0005-0000-0000-0000EE080000}"/>
    <cellStyle name="_График реализации проектовa_3_ВОЭК_П_2007_сводная1_ЮП_ПП-2012_20111006" xfId="2448" xr:uid="{00000000-0005-0000-0000-0000EF080000}"/>
    <cellStyle name="_График реализации проектовa_3_ВОЭК_П_2007_сводная1_Юр-П. (котелки) 2012" xfId="2449" xr:uid="{00000000-0005-0000-0000-0000F0080000}"/>
    <cellStyle name="_График реализации проектовa_3_Гусь - Расчет цены газа на 2011" xfId="2450" xr:uid="{00000000-0005-0000-0000-0000F1080000}"/>
    <cellStyle name="_График реализации проектовa_3_Гусь - Расчет цены газа на 2011_Гусь - Тариф 2012" xfId="2451" xr:uid="{00000000-0005-0000-0000-0000F2080000}"/>
    <cellStyle name="_График реализации проектовa_3_Гусь - Расчет цены газа на 2011_Киржач (ТК)" xfId="2452" xr:uid="{00000000-0005-0000-0000-0000F3080000}"/>
    <cellStyle name="_График реализации проектовa_3_Гусь - Тариф 2012" xfId="2453" xr:uid="{00000000-0005-0000-0000-0000F4080000}"/>
    <cellStyle name="_График реализации проектовa_3_ГУСЬ_ХРУСТАЛЬНЫЙ_ДЦТ утверждено" xfId="2454" xr:uid="{00000000-0005-0000-0000-0000F5080000}"/>
    <cellStyle name="_График реализации проектовa_3_ГУСЬ_ХРУСТАЛЬНЫЙ_ДЦТ утверждено_Гусь - Тариф 2012" xfId="2455" xr:uid="{00000000-0005-0000-0000-0000F6080000}"/>
    <cellStyle name="_График реализации проектовa_3_ГУСЬ_ХРУСТАЛЬНЫЙ_ДЦТ утверждено_Калькуляция  Киржач, Кр.Октябрь - 12.10.10-2" xfId="2456" xr:uid="{00000000-0005-0000-0000-0000F7080000}"/>
    <cellStyle name="_График реализации проектовa_3_ГУСЬ_ХРУСТАЛЬНЫЙ_ДЦТ утверждено_Киржач - Расчет цены газа на 2011" xfId="2457" xr:uid="{00000000-0005-0000-0000-0000F8080000}"/>
    <cellStyle name="_График реализации проектовa_3_ГУСЬ_ХРУСТАЛЬНЫЙ_ДЦТ утверждено_Киржач - Расчет цены газа на 2011_Гусь - Тариф 2012" xfId="2458" xr:uid="{00000000-0005-0000-0000-0000F9080000}"/>
    <cellStyle name="_График реализации проектовa_3_ГУСЬ_ХРУСТАЛЬНЫЙ_ДЦТ утверждено_Киржач - Расчет цены газа на 2011_Киржач (ТК)" xfId="2459" xr:uid="{00000000-0005-0000-0000-0000FA080000}"/>
    <cellStyle name="_График реализации проектовa_3_ГУСЬ_ХРУСТАЛЬНЫЙ_ДЦТ утверждено_Киржач (ТК)" xfId="2460" xr:uid="{00000000-0005-0000-0000-0000FB080000}"/>
    <cellStyle name="_График реализации проектовa_3_ГУСЬ_ХРУСТАЛЬНЫЙ_ДЦТ утверждено_Киржач тариф 2011 - 08.04.10" xfId="2461" xr:uid="{00000000-0005-0000-0000-0000FC080000}"/>
    <cellStyle name="_График реализации проектовa_3_ГУСЬ_ХРУСТАЛЬНЫЙ_ДЦТ утверждено_Киржач тариф 2011 - 08.04.10_Гусь - Тариф 2012" xfId="2462" xr:uid="{00000000-0005-0000-0000-0000FD080000}"/>
    <cellStyle name="_График реализации проектовa_3_ГУСЬ_ХРУСТАЛЬНЫЙ_ДЦТ утверждено_Киржач тариф 2011 - 08.04.10_Киржач (ТК)" xfId="2463" xr:uid="{00000000-0005-0000-0000-0000FE080000}"/>
    <cellStyle name="_График реализации проектовa_3_ГУСЬ_ХРУСТАЛЬНЫЙ_ДЦТ утверждено_Копия ДЦТ_Ю-П_2012 г 22 03 20111" xfId="2464" xr:uid="{00000000-0005-0000-0000-0000FF080000}"/>
    <cellStyle name="_График реализации проектовa_3_ГУСЬ-ХРУСТАЛЬНЫЙ тариф 2010 с фактом" xfId="2465" xr:uid="{00000000-0005-0000-0000-000000090000}"/>
    <cellStyle name="_График реализации проектовa_3_ГУСЬ-ХРУСТАЛЬНЫЙ тариф 2010 с фактом_Гусь - Тариф 2012" xfId="2466" xr:uid="{00000000-0005-0000-0000-000001090000}"/>
    <cellStyle name="_График реализации проектовa_3_ГУСЬ-ХРУСТАЛЬНЫЙ тариф 2010 с фактом_Калькуляция  Киржач, Кр.Октябрь - 12.10.10-2" xfId="2467" xr:uid="{00000000-0005-0000-0000-000002090000}"/>
    <cellStyle name="_График реализации проектовa_3_ГУСЬ-ХРУСТАЛЬНЫЙ тариф 2010 с фактом_Киржач - Расчет цены газа на 2011" xfId="2468" xr:uid="{00000000-0005-0000-0000-000003090000}"/>
    <cellStyle name="_График реализации проектовa_3_ГУСЬ-ХРУСТАЛЬНЫЙ тариф 2010 с фактом_Киржач - Расчет цены газа на 2011_Гусь - Тариф 2012" xfId="2469" xr:uid="{00000000-0005-0000-0000-000004090000}"/>
    <cellStyle name="_График реализации проектовa_3_ГУСЬ-ХРУСТАЛЬНЫЙ тариф 2010 с фактом_Киржач - Расчет цены газа на 2011_Киржач (ТК)" xfId="2470" xr:uid="{00000000-0005-0000-0000-000005090000}"/>
    <cellStyle name="_График реализации проектовa_3_ГУСЬ-ХРУСТАЛЬНЫЙ тариф 2010 с фактом_Киржач (ТК)" xfId="2471" xr:uid="{00000000-0005-0000-0000-000006090000}"/>
    <cellStyle name="_График реализации проектовa_3_ГУСЬ-ХРУСТАЛЬНЫЙ тариф 2010 с фактом_Киржач тариф 2011 - 08.04.10" xfId="2472" xr:uid="{00000000-0005-0000-0000-000007090000}"/>
    <cellStyle name="_График реализации проектовa_3_ГУСЬ-ХРУСТАЛЬНЫЙ тариф 2010 с фактом_Киржач тариф 2011 - 08.04.10_Гусь - Тариф 2012" xfId="2473" xr:uid="{00000000-0005-0000-0000-000008090000}"/>
    <cellStyle name="_График реализации проектовa_3_ГУСЬ-ХРУСТАЛЬНЫЙ тариф 2010 с фактом_Киржач тариф 2011 - 08.04.10_Киржач (ТК)" xfId="2474" xr:uid="{00000000-0005-0000-0000-000009090000}"/>
    <cellStyle name="_График реализации проектовa_3_ГУСЬ-ХРУСТАЛЬНЫЙ тариф 2010 с фактом_Копия ДЦТ_Ю-П_2012 г 22 03 20111" xfId="2475" xr:uid="{00000000-0005-0000-0000-00000A090000}"/>
    <cellStyle name="_График реализации проектовa_3_Г-Хр (ВОТЭК)" xfId="2476" xr:uid="{00000000-0005-0000-0000-00000B090000}"/>
    <cellStyle name="_График реализации проектовa_3_ДЗО_ПП2007_ГГГГММДД" xfId="74" xr:uid="{00000000-0005-0000-0000-00000C090000}"/>
    <cellStyle name="_График реализации проектовa_3_ДЗО_ПП2007_ГГГГММДД_АХР" xfId="2477" xr:uid="{00000000-0005-0000-0000-00000D090000}"/>
    <cellStyle name="_График реализации проектовa_3_ДЗО_ПП2007_ГГГГММДД_ВКС Генерация - Тариф 2010-2011 - 16.09.10" xfId="2478" xr:uid="{00000000-0005-0000-0000-00000E090000}"/>
    <cellStyle name="_График реализации проектовa_3_ДЗО_ПП2007_ГГГГММДД_Гусь - Расчет цены газа на 2011" xfId="2479" xr:uid="{00000000-0005-0000-0000-00000F090000}"/>
    <cellStyle name="_График реализации проектовa_3_ДЗО_ПП2007_ГГГГММДД_Гусь - Расчет цены газа на 2011_Гусь - Тариф 2012" xfId="2480" xr:uid="{00000000-0005-0000-0000-000010090000}"/>
    <cellStyle name="_График реализации проектовa_3_ДЗО_ПП2007_ГГГГММДД_Гусь - Расчет цены газа на 2011_Киржач (ТК)" xfId="2481" xr:uid="{00000000-0005-0000-0000-000011090000}"/>
    <cellStyle name="_График реализации проектовa_3_ДЗО_ПП2007_ГГГГММДД_Гусь - Тариф 2012" xfId="2482" xr:uid="{00000000-0005-0000-0000-000012090000}"/>
    <cellStyle name="_График реализации проектовa_3_ДЗО_ПП2007_ГГГГММДД_Г-Хр (ВОТЭК)" xfId="2483" xr:uid="{00000000-0005-0000-0000-000013090000}"/>
    <cellStyle name="_График реализации проектовa_3_ДЗО_ПП2007_ГГГГММДД_ДЦТ_Ю-П_2012 г" xfId="2484" xr:uid="{00000000-0005-0000-0000-000014090000}"/>
    <cellStyle name="_График реализации проектовa_3_ДЗО_ПП2007_ГГГГММДД_Калькуляция  Киржач, Кр.Октябрь - 12.10.10-2" xfId="2485" xr:uid="{00000000-0005-0000-0000-000015090000}"/>
    <cellStyle name="_График реализации проектовa_3_ДЗО_ПП2007_ГГГГММДД_Киржач - Расчет цены газа на 2011" xfId="2486" xr:uid="{00000000-0005-0000-0000-000016090000}"/>
    <cellStyle name="_График реализации проектовa_3_ДЗО_ПП2007_ГГГГММДД_Киржач - Расчет цены газа на 2011_Гусь - Тариф 2012" xfId="2487" xr:uid="{00000000-0005-0000-0000-000017090000}"/>
    <cellStyle name="_График реализации проектовa_3_ДЗО_ПП2007_ГГГГММДД_Киржач - Расчет цены газа на 2011_Киржач (ТК)" xfId="2488" xr:uid="{00000000-0005-0000-0000-000018090000}"/>
    <cellStyle name="_График реализации проектовa_3_ДЗО_ПП2007_ГГГГММДД_Киржач (ТК)" xfId="2489" xr:uid="{00000000-0005-0000-0000-000019090000}"/>
    <cellStyle name="_График реализации проектовa_3_ДЗО_ПП2007_ГГГГММДД_Киржач тариф 2011 - 08.04.10" xfId="2490" xr:uid="{00000000-0005-0000-0000-00001A090000}"/>
    <cellStyle name="_График реализации проектовa_3_ДЗО_ПП2007_ГГГГММДД_Киржач тариф 2011 - 08.04.10_Гусь - Тариф 2012" xfId="2491" xr:uid="{00000000-0005-0000-0000-00001B090000}"/>
    <cellStyle name="_График реализации проектовa_3_ДЗО_ПП2007_ГГГГММДД_Киржач тариф 2011 - 08.04.10_Киржач (ТК)" xfId="2492" xr:uid="{00000000-0005-0000-0000-00001C090000}"/>
    <cellStyle name="_График реализации проектовa_3_ДЗО_ПП2007_ГГГГММДД_Копия ДЦТ_Ю-П_2012 г 22 03 20111" xfId="2493" xr:uid="{00000000-0005-0000-0000-00001D090000}"/>
    <cellStyle name="_График реализации проектовa_3_ДЗО_ПП2007_ГГГГММДД_Копия свод_тариф_2010_ИТОГОВЫЙ" xfId="2494" xr:uid="{00000000-0005-0000-0000-00001E090000}"/>
    <cellStyle name="_График реализации проектовa_3_ДЗО_ПП2007_ГГГГММДД_Копия свод_тариф_2010_ИТОГОВЫЙ_Киржач (ТК)" xfId="2495" xr:uid="{00000000-0005-0000-0000-00001F090000}"/>
    <cellStyle name="_График реализации проектовa_3_ДЗО_ПП2007_ГГГГММДД_Копия свод_тариф_2010_ИТОГОВЫЙ_Копия ДЦТ_Ю-П_2012 г 22 03 20111" xfId="2496" xr:uid="{00000000-0005-0000-0000-000020090000}"/>
    <cellStyle name="_График реализации проектовa_3_ДЗО_ПП2007_ГГГГММДД_Копия свод_тариф_2010_ИТОГОВЫЙ_Юр-П. (котелки) 2012" xfId="2497" xr:uid="{00000000-0005-0000-0000-000021090000}"/>
    <cellStyle name="_График реализации проектовa_3_ДЗО_ПП2007_ГГГГММДД_свод_тариф_2010_новый" xfId="2498" xr:uid="{00000000-0005-0000-0000-000022090000}"/>
    <cellStyle name="_График реализации проектовa_3_ДЗО_ПП2007_ГГГГММДД_свод_тариф_2010_новый_Киржач (ТК)" xfId="2499" xr:uid="{00000000-0005-0000-0000-000023090000}"/>
    <cellStyle name="_График реализации проектовa_3_ДЗО_ПП2007_ГГГГММДД_свод_тариф_2010_новый_Копия ДЦТ_Ю-П_2012 г 22 03 20111" xfId="2500" xr:uid="{00000000-0005-0000-0000-000024090000}"/>
    <cellStyle name="_График реализации проектовa_3_ДЗО_ПП2007_ГГГГММДД_свод_тариф_2010_новый_Юр-П. (котелки) 2012" xfId="2501" xr:uid="{00000000-0005-0000-0000-000025090000}"/>
    <cellStyle name="_График реализации проектовa_3_ДЗО_ПП2007_ГГГГММДД_ЮП_ПП-2012_20111006" xfId="2502" xr:uid="{00000000-0005-0000-0000-000026090000}"/>
    <cellStyle name="_График реализации проектовa_3_ДЗО_ПП2007_ГГГГММДД_Юр-П. (котелки) 2012" xfId="2503" xr:uid="{00000000-0005-0000-0000-000027090000}"/>
    <cellStyle name="_График реализации проектовa_3_ДЦТ_по поселениям_Киржач" xfId="75" xr:uid="{00000000-0005-0000-0000-000028090000}"/>
    <cellStyle name="_График реализации проектовa_3_ДЦТ_по поселениям_Киржач_АХР" xfId="2504" xr:uid="{00000000-0005-0000-0000-000029090000}"/>
    <cellStyle name="_График реализации проектовa_3_ДЦТ_по поселениям_Киржач_ВКС Генерация - Тариф 2010-2011 - 16.09.10" xfId="2505" xr:uid="{00000000-0005-0000-0000-00002A090000}"/>
    <cellStyle name="_График реализации проектовa_3_ДЦТ_по поселениям_Киржач_Гусь - Расчет цены газа на 2011" xfId="2506" xr:uid="{00000000-0005-0000-0000-00002B090000}"/>
    <cellStyle name="_График реализации проектовa_3_ДЦТ_по поселениям_Киржач_Гусь - Расчет цены газа на 2011_Гусь - Тариф 2012" xfId="2507" xr:uid="{00000000-0005-0000-0000-00002C090000}"/>
    <cellStyle name="_График реализации проектовa_3_ДЦТ_по поселениям_Киржач_Гусь - Расчет цены газа на 2011_Киржач (ТК)" xfId="2508" xr:uid="{00000000-0005-0000-0000-00002D090000}"/>
    <cellStyle name="_График реализации проектовa_3_ДЦТ_по поселениям_Киржач_Гусь - Тариф 2012" xfId="2509" xr:uid="{00000000-0005-0000-0000-00002E090000}"/>
    <cellStyle name="_График реализации проектовa_3_ДЦТ_по поселениям_Киржач_Г-Хр (ВОТЭК)" xfId="2510" xr:uid="{00000000-0005-0000-0000-00002F090000}"/>
    <cellStyle name="_График реализации проектовa_3_ДЦТ_по поселениям_Киржач_ДЦТ_Ю-П_2012 г" xfId="2511" xr:uid="{00000000-0005-0000-0000-000030090000}"/>
    <cellStyle name="_График реализации проектовa_3_ДЦТ_по поселениям_Киржач_Калькуляция  Киржач, Кр.Октябрь - 12.10.10-2" xfId="2512" xr:uid="{00000000-0005-0000-0000-000031090000}"/>
    <cellStyle name="_График реализации проектовa_3_ДЦТ_по поселениям_Киржач_Киржач - Расчет цены газа на 2011" xfId="2513" xr:uid="{00000000-0005-0000-0000-000032090000}"/>
    <cellStyle name="_График реализации проектовa_3_ДЦТ_по поселениям_Киржач_Киржач - Расчет цены газа на 2011_Гусь - Тариф 2012" xfId="2514" xr:uid="{00000000-0005-0000-0000-000033090000}"/>
    <cellStyle name="_График реализации проектовa_3_ДЦТ_по поселениям_Киржач_Киржач - Расчет цены газа на 2011_Киржач (ТК)" xfId="2515" xr:uid="{00000000-0005-0000-0000-000034090000}"/>
    <cellStyle name="_График реализации проектовa_3_ДЦТ_по поселениям_Киржач_Киржач (ТК)" xfId="2516" xr:uid="{00000000-0005-0000-0000-000035090000}"/>
    <cellStyle name="_График реализации проектовa_3_ДЦТ_по поселениям_Киржач_Киржач тариф 2011 - 08.04.10" xfId="2517" xr:uid="{00000000-0005-0000-0000-000036090000}"/>
    <cellStyle name="_График реализации проектовa_3_ДЦТ_по поселениям_Киржач_Киржач тариф 2011 - 08.04.10_Гусь - Тариф 2012" xfId="2518" xr:uid="{00000000-0005-0000-0000-000037090000}"/>
    <cellStyle name="_График реализации проектовa_3_ДЦТ_по поселениям_Киржач_Киржач тариф 2011 - 08.04.10_Киржач (ТК)" xfId="2519" xr:uid="{00000000-0005-0000-0000-000038090000}"/>
    <cellStyle name="_График реализации проектовa_3_ДЦТ_по поселениям_Киржач_Копия ДЦТ_Ю-П_2012 г 22 03 20111" xfId="2520" xr:uid="{00000000-0005-0000-0000-000039090000}"/>
    <cellStyle name="_График реализации проектовa_3_ДЦТ_по поселениям_Киржач_Копия свод_тариф_2010_ИТОГОВЫЙ" xfId="2521" xr:uid="{00000000-0005-0000-0000-00003A090000}"/>
    <cellStyle name="_График реализации проектовa_3_ДЦТ_по поселениям_Киржач_Копия свод_тариф_2010_ИТОГОВЫЙ_Киржач (ТК)" xfId="2522" xr:uid="{00000000-0005-0000-0000-00003B090000}"/>
    <cellStyle name="_График реализации проектовa_3_ДЦТ_по поселениям_Киржач_Копия свод_тариф_2010_ИТОГОВЫЙ_Копия ДЦТ_Ю-П_2012 г 22 03 20111" xfId="2523" xr:uid="{00000000-0005-0000-0000-00003C090000}"/>
    <cellStyle name="_График реализации проектовa_3_ДЦТ_по поселениям_Киржач_Копия свод_тариф_2010_ИТОГОВЫЙ_Юр-П. (котелки) 2012" xfId="2524" xr:uid="{00000000-0005-0000-0000-00003D090000}"/>
    <cellStyle name="_График реализации проектовa_3_ДЦТ_по поселениям_Киржач_свод_тариф_2010_новый" xfId="2525" xr:uid="{00000000-0005-0000-0000-00003E090000}"/>
    <cellStyle name="_График реализации проектовa_3_ДЦТ_по поселениям_Киржач_свод_тариф_2010_новый_Киржач (ТК)" xfId="2526" xr:uid="{00000000-0005-0000-0000-00003F090000}"/>
    <cellStyle name="_График реализации проектовa_3_ДЦТ_по поселениям_Киржач_свод_тариф_2010_новый_Копия ДЦТ_Ю-П_2012 г 22 03 20111" xfId="2527" xr:uid="{00000000-0005-0000-0000-000040090000}"/>
    <cellStyle name="_График реализации проектовa_3_ДЦТ_по поселениям_Киржач_свод_тариф_2010_новый_Юр-П. (котелки) 2012" xfId="2528" xr:uid="{00000000-0005-0000-0000-000041090000}"/>
    <cellStyle name="_График реализации проектовa_3_ДЦТ_по поселениям_Киржач_ЮП_ПП-2012_20111006" xfId="2529" xr:uid="{00000000-0005-0000-0000-000042090000}"/>
    <cellStyle name="_График реализации проектовa_3_ДЦТ_по поселениям_Киржач_Юр-П. (котелки) 2012" xfId="2530" xr:uid="{00000000-0005-0000-0000-000043090000}"/>
    <cellStyle name="_График реализации проектовa_3_ДЦТ_Ю-П_2012 г" xfId="2531" xr:uid="{00000000-0005-0000-0000-000044090000}"/>
    <cellStyle name="_График реализации проектовa_3_Калькуляция  Киржач, Кр.Октябрь - 12.10.10-2" xfId="2532" xr:uid="{00000000-0005-0000-0000-000045090000}"/>
    <cellStyle name="_График реализации проектовa_3_Киржач - Расчет цены газа на 2011" xfId="2533" xr:uid="{00000000-0005-0000-0000-000046090000}"/>
    <cellStyle name="_График реализации проектовa_3_Киржач - Расчет цены газа на 2011_Гусь - Тариф 2012" xfId="2534" xr:uid="{00000000-0005-0000-0000-000047090000}"/>
    <cellStyle name="_График реализации проектовa_3_Киржач - Расчет цены газа на 2011_Киржач (ТК)" xfId="2535" xr:uid="{00000000-0005-0000-0000-000048090000}"/>
    <cellStyle name="_График реализации проектовa_3_Киржач (ТК)" xfId="2536" xr:uid="{00000000-0005-0000-0000-000049090000}"/>
    <cellStyle name="_График реализации проектовa_3_Киржач тариф 2011 - 08.04.10" xfId="2537" xr:uid="{00000000-0005-0000-0000-00004A090000}"/>
    <cellStyle name="_График реализации проектовa_3_Киржач тариф 2011 - 08.04.10_Гусь - Тариф 2012" xfId="2538" xr:uid="{00000000-0005-0000-0000-00004B090000}"/>
    <cellStyle name="_График реализации проектовa_3_Киржач тариф 2011 - 08.04.10_Киржач (ТК)" xfId="2539" xr:uid="{00000000-0005-0000-0000-00004C090000}"/>
    <cellStyle name="_График реализации проектовa_3_Книга1" xfId="2540" xr:uid="{00000000-0005-0000-0000-00004D090000}"/>
    <cellStyle name="_График реализации проектовa_3_Книга1_Копия ДЦТ_Ю-П_2012 г 22 03 20111" xfId="2541" xr:uid="{00000000-0005-0000-0000-00004E090000}"/>
    <cellStyle name="_График реализации проектовa_3_Копия ДЦТ_Ю-П_2012 г 22 03 20111" xfId="2542" xr:uid="{00000000-0005-0000-0000-00004F090000}"/>
    <cellStyle name="_График реализации проектовa_3_Копия свод_тариф_2010_ИТОГОВЫЙ" xfId="2543" xr:uid="{00000000-0005-0000-0000-000050090000}"/>
    <cellStyle name="_График реализации проектовa_3_Копия свод_тариф_2010_ИТОГОВЫЙ_Киржач (ТК)" xfId="2544" xr:uid="{00000000-0005-0000-0000-000051090000}"/>
    <cellStyle name="_График реализации проектовa_3_Копия свод_тариф_2010_ИТОГОВЫЙ_Копия ДЦТ_Ю-П_2012 г 22 03 20111" xfId="2545" xr:uid="{00000000-0005-0000-0000-000052090000}"/>
    <cellStyle name="_График реализации проектовa_3_Копия свод_тариф_2010_ИТОГОВЫЙ_Юр-П. (котелки) 2012" xfId="2546" xr:uid="{00000000-0005-0000-0000-000053090000}"/>
    <cellStyle name="_График реализации проектовa_3_МО Ю-Польский" xfId="2547" xr:uid="{00000000-0005-0000-0000-000054090000}"/>
    <cellStyle name="_График реализации проектовa_3_МО Ю-Польский_ЮП_ПП-2012_20111006" xfId="2548" xr:uid="{00000000-0005-0000-0000-000055090000}"/>
    <cellStyle name="_График реализации проектовa_3_П программа ЮП" xfId="76" xr:uid="{00000000-0005-0000-0000-000056090000}"/>
    <cellStyle name="_График реализации проектовa_3_П программа ЮП_АХР" xfId="2549" xr:uid="{00000000-0005-0000-0000-000057090000}"/>
    <cellStyle name="_График реализации проектовa_3_П программа ЮП_ВКС Генерация - Тариф 2010-2011 - 16.09.10" xfId="2550" xr:uid="{00000000-0005-0000-0000-000058090000}"/>
    <cellStyle name="_График реализации проектовa_3_П программа ЮП_Гусь - Расчет цены газа на 2011" xfId="2551" xr:uid="{00000000-0005-0000-0000-000059090000}"/>
    <cellStyle name="_График реализации проектовa_3_П программа ЮП_Гусь - Расчет цены газа на 2011_Гусь - Тариф 2012" xfId="2552" xr:uid="{00000000-0005-0000-0000-00005A090000}"/>
    <cellStyle name="_График реализации проектовa_3_П программа ЮП_Гусь - Расчет цены газа на 2011_Киржач (ТК)" xfId="2553" xr:uid="{00000000-0005-0000-0000-00005B090000}"/>
    <cellStyle name="_График реализации проектовa_3_П программа ЮП_Гусь - Тариф 2012" xfId="2554" xr:uid="{00000000-0005-0000-0000-00005C090000}"/>
    <cellStyle name="_График реализации проектовa_3_П программа ЮП_Г-Хр (ВОТЭК)" xfId="2555" xr:uid="{00000000-0005-0000-0000-00005D090000}"/>
    <cellStyle name="_График реализации проектовa_3_П программа ЮП_ДЦТ_Ю-П_2012 г" xfId="2556" xr:uid="{00000000-0005-0000-0000-00005E090000}"/>
    <cellStyle name="_График реализации проектовa_3_П программа ЮП_Калькуляция  Киржач, Кр.Октябрь - 12.10.10-2" xfId="2557" xr:uid="{00000000-0005-0000-0000-00005F090000}"/>
    <cellStyle name="_График реализации проектовa_3_П программа ЮП_Киржач - Расчет цены газа на 2011" xfId="2558" xr:uid="{00000000-0005-0000-0000-000060090000}"/>
    <cellStyle name="_График реализации проектовa_3_П программа ЮП_Киржач - Расчет цены газа на 2011_Гусь - Тариф 2012" xfId="2559" xr:uid="{00000000-0005-0000-0000-000061090000}"/>
    <cellStyle name="_График реализации проектовa_3_П программа ЮП_Киржач - Расчет цены газа на 2011_Киржач (ТК)" xfId="2560" xr:uid="{00000000-0005-0000-0000-000062090000}"/>
    <cellStyle name="_График реализации проектовa_3_П программа ЮП_Киржач (ТК)" xfId="2561" xr:uid="{00000000-0005-0000-0000-000063090000}"/>
    <cellStyle name="_График реализации проектовa_3_П программа ЮП_Киржач тариф 2011 - 08.04.10" xfId="2562" xr:uid="{00000000-0005-0000-0000-000064090000}"/>
    <cellStyle name="_График реализации проектовa_3_П программа ЮП_Киржач тариф 2011 - 08.04.10_Гусь - Тариф 2012" xfId="2563" xr:uid="{00000000-0005-0000-0000-000065090000}"/>
    <cellStyle name="_График реализации проектовa_3_П программа ЮП_Киржач тариф 2011 - 08.04.10_Киржач (ТК)" xfId="2564" xr:uid="{00000000-0005-0000-0000-000066090000}"/>
    <cellStyle name="_График реализации проектовa_3_П программа ЮП_Копия ДЦТ_Ю-П_2012 г 22 03 20111" xfId="2565" xr:uid="{00000000-0005-0000-0000-000067090000}"/>
    <cellStyle name="_График реализации проектовa_3_П программа ЮП_Копия свод_тариф_2010_ИТОГОВЫЙ" xfId="2566" xr:uid="{00000000-0005-0000-0000-000068090000}"/>
    <cellStyle name="_График реализации проектовa_3_П программа ЮП_Копия свод_тариф_2010_ИТОГОВЫЙ_Киржач (ТК)" xfId="2567" xr:uid="{00000000-0005-0000-0000-000069090000}"/>
    <cellStyle name="_График реализации проектовa_3_П программа ЮП_Копия свод_тариф_2010_ИТОГОВЫЙ_Копия ДЦТ_Ю-П_2012 г 22 03 20111" xfId="2568" xr:uid="{00000000-0005-0000-0000-00006A090000}"/>
    <cellStyle name="_График реализации проектовa_3_П программа ЮП_Копия свод_тариф_2010_ИТОГОВЫЙ_Юр-П. (котелки) 2012" xfId="2569" xr:uid="{00000000-0005-0000-0000-00006B090000}"/>
    <cellStyle name="_График реализации проектовa_3_П программа ЮП_свод_тариф_2010_новый" xfId="2570" xr:uid="{00000000-0005-0000-0000-00006C090000}"/>
    <cellStyle name="_График реализации проектовa_3_П программа ЮП_свод_тариф_2010_новый_Киржач (ТК)" xfId="2571" xr:uid="{00000000-0005-0000-0000-00006D090000}"/>
    <cellStyle name="_График реализации проектовa_3_П программа ЮП_свод_тариф_2010_новый_Копия ДЦТ_Ю-П_2012 г 22 03 20111" xfId="2572" xr:uid="{00000000-0005-0000-0000-00006E090000}"/>
    <cellStyle name="_График реализации проектовa_3_П программа ЮП_свод_тариф_2010_новый_Юр-П. (котелки) 2012" xfId="2573" xr:uid="{00000000-0005-0000-0000-00006F090000}"/>
    <cellStyle name="_График реализации проектовa_3_П программа ЮП_ЮП_ПП-2012_20111006" xfId="2574" xr:uid="{00000000-0005-0000-0000-000070090000}"/>
    <cellStyle name="_График реализации проектовa_3_П программа ЮП_Юр-П. (котелки) 2012" xfId="2575" xr:uid="{00000000-0005-0000-0000-000071090000}"/>
    <cellStyle name="_График реализации проектовa_3_ПП 2008 Тсети" xfId="2576" xr:uid="{00000000-0005-0000-0000-000072090000}"/>
    <cellStyle name="_График реализации проектовa_3_ПП 2008 Тсети_ЮП_ПП-2012_20111006" xfId="2577" xr:uid="{00000000-0005-0000-0000-000073090000}"/>
    <cellStyle name="_График реализации проектовa_3_СВОД" xfId="2578" xr:uid="{00000000-0005-0000-0000-000074090000}"/>
    <cellStyle name="_График реализации проектовa_3_Свод - Тариф 2011 - 01.05.10" xfId="2579" xr:uid="{00000000-0005-0000-0000-000075090000}"/>
    <cellStyle name="_График реализации проектовa_3_Свод - Тариф 2011 - 01.05.10_Копия ДЦТ_Ю-П_2012 г 22 03 20111" xfId="2580" xr:uid="{00000000-0005-0000-0000-000076090000}"/>
    <cellStyle name="_График реализации проектовa_3_свод_тариф_2010_новый" xfId="2581" xr:uid="{00000000-0005-0000-0000-000077090000}"/>
    <cellStyle name="_График реализации проектовa_3_свод_тариф_2010_новый_Киржач (ТК)" xfId="2582" xr:uid="{00000000-0005-0000-0000-000078090000}"/>
    <cellStyle name="_График реализации проектовa_3_свод_тариф_2010_новый_Копия ДЦТ_Ю-П_2012 г 22 03 20111" xfId="2583" xr:uid="{00000000-0005-0000-0000-000079090000}"/>
    <cellStyle name="_График реализации проектовa_3_свод_тариф_2010_новый_Юр-П. (котелки) 2012" xfId="2584" xr:uid="{00000000-0005-0000-0000-00007A090000}"/>
    <cellStyle name="_График реализации проектовa_3_свод_факт_тариф_Осипова" xfId="2585" xr:uid="{00000000-0005-0000-0000-00007B090000}"/>
    <cellStyle name="_График реализации проектовa_3_свод_факт_тариф_Осипова_Копия ДЦТ_Ю-П_2012 г 22 03 20111" xfId="2586" xr:uid="{00000000-0005-0000-0000-00007C090000}"/>
    <cellStyle name="_График реализации проектовa_3_СВОД_ЮП_ПП-2012_20111006" xfId="2587" xr:uid="{00000000-0005-0000-0000-00007D090000}"/>
    <cellStyle name="_График реализации проектовa_3_Смета АУП ВОТЭК" xfId="2588" xr:uid="{00000000-0005-0000-0000-00007E090000}"/>
    <cellStyle name="_График реализации проектовa_3_Смета АУП ВОТЭК_Гусь - Тариф 2012" xfId="2589" xr:uid="{00000000-0005-0000-0000-00007F090000}"/>
    <cellStyle name="_График реализации проектовa_3_Смета АУП ВОТЭК_Киржач (ТК)" xfId="2590" xr:uid="{00000000-0005-0000-0000-000080090000}"/>
    <cellStyle name="_График реализации проектовa_3_Смета АУП ТК" xfId="2591" xr:uid="{00000000-0005-0000-0000-000081090000}"/>
    <cellStyle name="_График реализации проектовa_3_Смета АУП ТК_Гусь - Тариф 2012" xfId="2592" xr:uid="{00000000-0005-0000-0000-000082090000}"/>
    <cellStyle name="_График реализации проектовa_3_Смета АУП ТК_Калькуляция  Киржач, Кр.Октябрь - 12.10.10-2" xfId="2593" xr:uid="{00000000-0005-0000-0000-000083090000}"/>
    <cellStyle name="_График реализации проектовa_3_Смета АУП ТК_Киржач - Расчет цены газа на 2011" xfId="2594" xr:uid="{00000000-0005-0000-0000-000084090000}"/>
    <cellStyle name="_График реализации проектовa_3_Смета АУП ТК_Киржач - Расчет цены газа на 2011_Гусь - Тариф 2012" xfId="2595" xr:uid="{00000000-0005-0000-0000-000085090000}"/>
    <cellStyle name="_График реализации проектовa_3_Смета АУП ТК_Киржач - Расчет цены газа на 2011_Киржач (ТК)" xfId="2596" xr:uid="{00000000-0005-0000-0000-000086090000}"/>
    <cellStyle name="_График реализации проектовa_3_Смета АУП ТК_Киржач (ТК)" xfId="2597" xr:uid="{00000000-0005-0000-0000-000087090000}"/>
    <cellStyle name="_График реализации проектовa_3_Смета АУП ТК_Киржач тариф 2011 - 08.04.10" xfId="2598" xr:uid="{00000000-0005-0000-0000-000088090000}"/>
    <cellStyle name="_График реализации проектовa_3_Смета АУП ТК_Киржач тариф 2011 - 08.04.10_Гусь - Тариф 2012" xfId="2599" xr:uid="{00000000-0005-0000-0000-000089090000}"/>
    <cellStyle name="_График реализации проектовa_3_Смета АУП ТК_Киржач тариф 2011 - 08.04.10_Киржач (ТК)" xfId="2600" xr:uid="{00000000-0005-0000-0000-00008A090000}"/>
    <cellStyle name="_График реализации проектовa_3_Смета АУП ТК_Копия ДЦТ_Ю-П_2012 г 22 03 20111" xfId="2601" xr:uid="{00000000-0005-0000-0000-00008B090000}"/>
    <cellStyle name="_График реализации проектовa_3_Таблицы к ПЗ 2011 тепло_ВОТЭК" xfId="2602" xr:uid="{00000000-0005-0000-0000-00008C090000}"/>
    <cellStyle name="_График реализации проектовa_3_тариф_2011_март" xfId="2603" xr:uid="{00000000-0005-0000-0000-00008D090000}"/>
    <cellStyle name="_График реализации проектовa_3_тариф_2011_март_Гусь - Тариф 2012" xfId="2604" xr:uid="{00000000-0005-0000-0000-00008E090000}"/>
    <cellStyle name="_График реализации проектовa_3_тариф_2011_март_Киржач (ТК)" xfId="2605" xr:uid="{00000000-0005-0000-0000-00008F090000}"/>
    <cellStyle name="_График реализации проектовa_3_тариф_2011_март_Копия ДЦТ_Ю-П_2012 г 22 03 20111" xfId="2606" xr:uid="{00000000-0005-0000-0000-000090090000}"/>
    <cellStyle name="_График реализации проектовa_3_тариф_Владимир_2010" xfId="2607" xr:uid="{00000000-0005-0000-0000-000091090000}"/>
    <cellStyle name="_График реализации проектовa_3_тариф_Владимир_2010_Копия ДЦТ_Ю-П_2012 г 22 03 20111" xfId="2608" xr:uid="{00000000-0005-0000-0000-000092090000}"/>
    <cellStyle name="_График реализации проектовa_3_Тариф_Гусь_3года_наш" xfId="77" xr:uid="{00000000-0005-0000-0000-000093090000}"/>
    <cellStyle name="_График реализации проектовa_3_Тариф_Гусь_3года_наш_АХР" xfId="2609" xr:uid="{00000000-0005-0000-0000-000094090000}"/>
    <cellStyle name="_График реализации проектовa_3_Тариф_Гусь_3года_наш_ВКС Генерация - Тариф 2010-2011 - 16.09.10" xfId="2610" xr:uid="{00000000-0005-0000-0000-000095090000}"/>
    <cellStyle name="_График реализации проектовa_3_Тариф_Гусь_3года_наш_Гусь - Расчет цены газа на 2011" xfId="2611" xr:uid="{00000000-0005-0000-0000-000096090000}"/>
    <cellStyle name="_График реализации проектовa_3_Тариф_Гусь_3года_наш_Гусь - Расчет цены газа на 2011_Гусь - Тариф 2012" xfId="2612" xr:uid="{00000000-0005-0000-0000-000097090000}"/>
    <cellStyle name="_График реализации проектовa_3_Тариф_Гусь_3года_наш_Гусь - Расчет цены газа на 2011_Киржач (ТК)" xfId="2613" xr:uid="{00000000-0005-0000-0000-000098090000}"/>
    <cellStyle name="_График реализации проектовa_3_Тариф_Гусь_3года_наш_Гусь - Тариф 2012" xfId="2614" xr:uid="{00000000-0005-0000-0000-000099090000}"/>
    <cellStyle name="_График реализации проектовa_3_Тариф_Гусь_3года_наш_Г-Хр (ВОТЭК)" xfId="2615" xr:uid="{00000000-0005-0000-0000-00009A090000}"/>
    <cellStyle name="_График реализации проектовa_3_Тариф_Гусь_3года_наш_ДЦТ_Ю-П_2012 г" xfId="2616" xr:uid="{00000000-0005-0000-0000-00009B090000}"/>
    <cellStyle name="_График реализации проектовa_3_Тариф_Гусь_3года_наш_Калькуляция  Киржач, Кр.Октябрь - 12.10.10-2" xfId="2617" xr:uid="{00000000-0005-0000-0000-00009C090000}"/>
    <cellStyle name="_График реализации проектовa_3_Тариф_Гусь_3года_наш_Киржач - Расчет цены газа на 2011" xfId="2618" xr:uid="{00000000-0005-0000-0000-00009D090000}"/>
    <cellStyle name="_График реализации проектовa_3_Тариф_Гусь_3года_наш_Киржач - Расчет цены газа на 2011_Гусь - Тариф 2012" xfId="2619" xr:uid="{00000000-0005-0000-0000-00009E090000}"/>
    <cellStyle name="_График реализации проектовa_3_Тариф_Гусь_3года_наш_Киржач - Расчет цены газа на 2011_Киржач (ТК)" xfId="2620" xr:uid="{00000000-0005-0000-0000-00009F090000}"/>
    <cellStyle name="_График реализации проектовa_3_Тариф_Гусь_3года_наш_Киржач (ТК)" xfId="2621" xr:uid="{00000000-0005-0000-0000-0000A0090000}"/>
    <cellStyle name="_График реализации проектовa_3_Тариф_Гусь_3года_наш_Киржач тариф 2011 - 08.04.10" xfId="2622" xr:uid="{00000000-0005-0000-0000-0000A1090000}"/>
    <cellStyle name="_График реализации проектовa_3_Тариф_Гусь_3года_наш_Киржач тариф 2011 - 08.04.10_Гусь - Тариф 2012" xfId="2623" xr:uid="{00000000-0005-0000-0000-0000A2090000}"/>
    <cellStyle name="_График реализации проектовa_3_Тариф_Гусь_3года_наш_Киржач тариф 2011 - 08.04.10_Киржач (ТК)" xfId="2624" xr:uid="{00000000-0005-0000-0000-0000A3090000}"/>
    <cellStyle name="_График реализации проектовa_3_Тариф_Гусь_3года_наш_Копия ДЦТ_Ю-П_2012 г 22 03 20111" xfId="2625" xr:uid="{00000000-0005-0000-0000-0000A4090000}"/>
    <cellStyle name="_График реализации проектовa_3_Тариф_Гусь_3года_наш_Копия свод_тариф_2010_ИТОГОВЫЙ" xfId="2626" xr:uid="{00000000-0005-0000-0000-0000A5090000}"/>
    <cellStyle name="_График реализации проектовa_3_Тариф_Гусь_3года_наш_Копия свод_тариф_2010_ИТОГОВЫЙ_Киржач (ТК)" xfId="2627" xr:uid="{00000000-0005-0000-0000-0000A6090000}"/>
    <cellStyle name="_График реализации проектовa_3_Тариф_Гусь_3года_наш_Копия свод_тариф_2010_ИТОГОВЫЙ_Копия ДЦТ_Ю-П_2012 г 22 03 20111" xfId="2628" xr:uid="{00000000-0005-0000-0000-0000A7090000}"/>
    <cellStyle name="_График реализации проектовa_3_Тариф_Гусь_3года_наш_Копия свод_тариф_2010_ИТОГОВЫЙ_Юр-П. (котелки) 2012" xfId="2629" xr:uid="{00000000-0005-0000-0000-0000A8090000}"/>
    <cellStyle name="_График реализации проектовa_3_Тариф_Гусь_3года_наш_свод_тариф_2010_новый" xfId="2630" xr:uid="{00000000-0005-0000-0000-0000A9090000}"/>
    <cellStyle name="_График реализации проектовa_3_Тариф_Гусь_3года_наш_свод_тариф_2010_новый_Киржач (ТК)" xfId="2631" xr:uid="{00000000-0005-0000-0000-0000AA090000}"/>
    <cellStyle name="_График реализации проектовa_3_Тариф_Гусь_3года_наш_свод_тариф_2010_новый_Копия ДЦТ_Ю-П_2012 г 22 03 20111" xfId="2632" xr:uid="{00000000-0005-0000-0000-0000AB090000}"/>
    <cellStyle name="_График реализации проектовa_3_Тариф_Гусь_3года_наш_свод_тариф_2010_новый_Юр-П. (котелки) 2012" xfId="2633" xr:uid="{00000000-0005-0000-0000-0000AC090000}"/>
    <cellStyle name="_График реализации проектовa_3_Тариф_Гусь_3года_наш_ЮП_ПП-2012_20111006" xfId="2634" xr:uid="{00000000-0005-0000-0000-0000AD090000}"/>
    <cellStyle name="_График реализации проектовa_3_Тариф_Гусь_3года_наш_Юр-П. (котелки) 2012" xfId="2635" xr:uid="{00000000-0005-0000-0000-0000AE090000}"/>
    <cellStyle name="_График реализации проектовa_3_ТК_Таблицы к ПЗ 2011 тепло_20101111_от Денисовой" xfId="2636" xr:uid="{00000000-0005-0000-0000-0000AF090000}"/>
    <cellStyle name="_График реализации проектовa_3_ТСер_П2011Т_20101014" xfId="2637" xr:uid="{00000000-0005-0000-0000-0000B0090000}"/>
    <cellStyle name="_График реализации проектовa_3_ТСервис_П_2007_16.01.2007" xfId="78" xr:uid="{00000000-0005-0000-0000-0000B1090000}"/>
    <cellStyle name="_График реализации проектовa_3_ТСервис_П_2007_16.01.2007_АХР" xfId="2638" xr:uid="{00000000-0005-0000-0000-0000B2090000}"/>
    <cellStyle name="_График реализации проектовa_3_ТСервис_П_2007_16.01.2007_ВКС Генерация - Тариф 2010-2011 - 16.09.10" xfId="2639" xr:uid="{00000000-0005-0000-0000-0000B3090000}"/>
    <cellStyle name="_График реализации проектовa_3_ТСервис_П_2007_16.01.2007_Гусь - Расчет цены газа на 2011" xfId="2640" xr:uid="{00000000-0005-0000-0000-0000B4090000}"/>
    <cellStyle name="_График реализации проектовa_3_ТСервис_П_2007_16.01.2007_Гусь - Расчет цены газа на 2011_Гусь - Тариф 2012" xfId="2641" xr:uid="{00000000-0005-0000-0000-0000B5090000}"/>
    <cellStyle name="_График реализации проектовa_3_ТСервис_П_2007_16.01.2007_Гусь - Расчет цены газа на 2011_Киржач (ТК)" xfId="2642" xr:uid="{00000000-0005-0000-0000-0000B6090000}"/>
    <cellStyle name="_График реализации проектовa_3_ТСервис_П_2007_16.01.2007_Гусь - Тариф 2012" xfId="2643" xr:uid="{00000000-0005-0000-0000-0000B7090000}"/>
    <cellStyle name="_График реализации проектовa_3_ТСервис_П_2007_16.01.2007_Г-Хр (ВОТЭК)" xfId="2644" xr:uid="{00000000-0005-0000-0000-0000B8090000}"/>
    <cellStyle name="_График реализации проектовa_3_ТСервис_П_2007_16.01.2007_ДЦТ_Ю-П_2012 г" xfId="2645" xr:uid="{00000000-0005-0000-0000-0000B9090000}"/>
    <cellStyle name="_График реализации проектовa_3_ТСервис_П_2007_16.01.2007_Калькуляция  Киржач, Кр.Октябрь - 12.10.10-2" xfId="2646" xr:uid="{00000000-0005-0000-0000-0000BA090000}"/>
    <cellStyle name="_График реализации проектовa_3_ТСервис_П_2007_16.01.2007_Киржач - Расчет цены газа на 2011" xfId="2647" xr:uid="{00000000-0005-0000-0000-0000BB090000}"/>
    <cellStyle name="_График реализации проектовa_3_ТСервис_П_2007_16.01.2007_Киржач - Расчет цены газа на 2011_Гусь - Тариф 2012" xfId="2648" xr:uid="{00000000-0005-0000-0000-0000BC090000}"/>
    <cellStyle name="_График реализации проектовa_3_ТСервис_П_2007_16.01.2007_Киржач - Расчет цены газа на 2011_Киржач (ТК)" xfId="2649" xr:uid="{00000000-0005-0000-0000-0000BD090000}"/>
    <cellStyle name="_График реализации проектовa_3_ТСервис_П_2007_16.01.2007_Киржач (ТК)" xfId="2650" xr:uid="{00000000-0005-0000-0000-0000BE090000}"/>
    <cellStyle name="_График реализации проектовa_3_ТСервис_П_2007_16.01.2007_Киржач тариф 2011 - 08.04.10" xfId="2651" xr:uid="{00000000-0005-0000-0000-0000BF090000}"/>
    <cellStyle name="_График реализации проектовa_3_ТСервис_П_2007_16.01.2007_Киржач тариф 2011 - 08.04.10_Гусь - Тариф 2012" xfId="2652" xr:uid="{00000000-0005-0000-0000-0000C0090000}"/>
    <cellStyle name="_График реализации проектовa_3_ТСервис_П_2007_16.01.2007_Киржач тариф 2011 - 08.04.10_Киржач (ТК)" xfId="2653" xr:uid="{00000000-0005-0000-0000-0000C1090000}"/>
    <cellStyle name="_График реализации проектовa_3_ТСервис_П_2007_16.01.2007_Копия ДЦТ_Ю-П_2012 г 22 03 20111" xfId="2654" xr:uid="{00000000-0005-0000-0000-0000C2090000}"/>
    <cellStyle name="_График реализации проектовa_3_ТСервис_П_2007_16.01.2007_Копия свод_тариф_2010_ИТОГОВЫЙ" xfId="2655" xr:uid="{00000000-0005-0000-0000-0000C3090000}"/>
    <cellStyle name="_График реализации проектовa_3_ТСервис_П_2007_16.01.2007_Копия свод_тариф_2010_ИТОГОВЫЙ_Киржач (ТК)" xfId="2656" xr:uid="{00000000-0005-0000-0000-0000C4090000}"/>
    <cellStyle name="_График реализации проектовa_3_ТСервис_П_2007_16.01.2007_Копия свод_тариф_2010_ИТОГОВЫЙ_Копия ДЦТ_Ю-П_2012 г 22 03 20111" xfId="2657" xr:uid="{00000000-0005-0000-0000-0000C5090000}"/>
    <cellStyle name="_График реализации проектовa_3_ТСервис_П_2007_16.01.2007_Копия свод_тариф_2010_ИТОГОВЫЙ_Юр-П. (котелки) 2012" xfId="2658" xr:uid="{00000000-0005-0000-0000-0000C6090000}"/>
    <cellStyle name="_График реализации проектовa_3_ТСервис_П_2007_16.01.2007_свод_тариф_2010_новый" xfId="2659" xr:uid="{00000000-0005-0000-0000-0000C7090000}"/>
    <cellStyle name="_График реализации проектовa_3_ТСервис_П_2007_16.01.2007_свод_тариф_2010_новый_Киржач (ТК)" xfId="2660" xr:uid="{00000000-0005-0000-0000-0000C8090000}"/>
    <cellStyle name="_График реализации проектовa_3_ТСервис_П_2007_16.01.2007_свод_тариф_2010_новый_Копия ДЦТ_Ю-П_2012 г 22 03 20111" xfId="2661" xr:uid="{00000000-0005-0000-0000-0000C9090000}"/>
    <cellStyle name="_График реализации проектовa_3_ТСервис_П_2007_16.01.2007_свод_тариф_2010_новый_Юр-П. (котелки) 2012" xfId="2662" xr:uid="{00000000-0005-0000-0000-0000CA090000}"/>
    <cellStyle name="_График реализации проектовa_3_ТСервис_П_2007_16.01.2007_ЮП_ПП-2012_20111006" xfId="2663" xr:uid="{00000000-0005-0000-0000-0000CB090000}"/>
    <cellStyle name="_График реализации проектовa_3_ТСервис_П_2007_16.01.2007_Юр-П. (котелки) 2012" xfId="2664" xr:uid="{00000000-0005-0000-0000-0000CC090000}"/>
    <cellStyle name="_График реализации проектовa_3_ТСервис_П_2007_20.01.2007 коррект" xfId="79" xr:uid="{00000000-0005-0000-0000-0000CD090000}"/>
    <cellStyle name="_График реализации проектовa_3_ТСервис_П_2007_20.01.2007 коррект_АХР" xfId="2665" xr:uid="{00000000-0005-0000-0000-0000CE090000}"/>
    <cellStyle name="_График реализации проектовa_3_ТСервис_П_2007_20.01.2007 коррект_ВКС Генерация - Тариф 2010-2011 - 16.09.10" xfId="2666" xr:uid="{00000000-0005-0000-0000-0000CF090000}"/>
    <cellStyle name="_График реализации проектовa_3_ТСервис_П_2007_20.01.2007 коррект_Гусь - Расчет цены газа на 2011" xfId="2667" xr:uid="{00000000-0005-0000-0000-0000D0090000}"/>
    <cellStyle name="_График реализации проектовa_3_ТСервис_П_2007_20.01.2007 коррект_Гусь - Расчет цены газа на 2011_Гусь - Тариф 2012" xfId="2668" xr:uid="{00000000-0005-0000-0000-0000D1090000}"/>
    <cellStyle name="_График реализации проектовa_3_ТСервис_П_2007_20.01.2007 коррект_Гусь - Расчет цены газа на 2011_Киржач (ТК)" xfId="2669" xr:uid="{00000000-0005-0000-0000-0000D2090000}"/>
    <cellStyle name="_График реализации проектовa_3_ТСервис_П_2007_20.01.2007 коррект_Гусь - Тариф 2012" xfId="2670" xr:uid="{00000000-0005-0000-0000-0000D3090000}"/>
    <cellStyle name="_График реализации проектовa_3_ТСервис_П_2007_20.01.2007 коррект_Г-Хр (ВОТЭК)" xfId="2671" xr:uid="{00000000-0005-0000-0000-0000D4090000}"/>
    <cellStyle name="_График реализации проектовa_3_ТСервис_П_2007_20.01.2007 коррект_ДЦТ_Ю-П_2012 г" xfId="2672" xr:uid="{00000000-0005-0000-0000-0000D5090000}"/>
    <cellStyle name="_График реализации проектовa_3_ТСервис_П_2007_20.01.2007 коррект_Калькуляция  Киржач, Кр.Октябрь - 12.10.10-2" xfId="2673" xr:uid="{00000000-0005-0000-0000-0000D6090000}"/>
    <cellStyle name="_График реализации проектовa_3_ТСервис_П_2007_20.01.2007 коррект_Киржач - Расчет цены газа на 2011" xfId="2674" xr:uid="{00000000-0005-0000-0000-0000D7090000}"/>
    <cellStyle name="_График реализации проектовa_3_ТСервис_П_2007_20.01.2007 коррект_Киржач - Расчет цены газа на 2011_Гусь - Тариф 2012" xfId="2675" xr:uid="{00000000-0005-0000-0000-0000D8090000}"/>
    <cellStyle name="_График реализации проектовa_3_ТСервис_П_2007_20.01.2007 коррект_Киржач - Расчет цены газа на 2011_Киржач (ТК)" xfId="2676" xr:uid="{00000000-0005-0000-0000-0000D9090000}"/>
    <cellStyle name="_График реализации проектовa_3_ТСервис_П_2007_20.01.2007 коррект_Киржач (ТК)" xfId="2677" xr:uid="{00000000-0005-0000-0000-0000DA090000}"/>
    <cellStyle name="_График реализации проектовa_3_ТСервис_П_2007_20.01.2007 коррект_Киржач тариф 2011 - 08.04.10" xfId="2678" xr:uid="{00000000-0005-0000-0000-0000DB090000}"/>
    <cellStyle name="_График реализации проектовa_3_ТСервис_П_2007_20.01.2007 коррект_Киржач тариф 2011 - 08.04.10_Гусь - Тариф 2012" xfId="2679" xr:uid="{00000000-0005-0000-0000-0000DC090000}"/>
    <cellStyle name="_График реализации проектовa_3_ТСервис_П_2007_20.01.2007 коррект_Киржач тариф 2011 - 08.04.10_Киржач (ТК)" xfId="2680" xr:uid="{00000000-0005-0000-0000-0000DD090000}"/>
    <cellStyle name="_График реализации проектовa_3_ТСервис_П_2007_20.01.2007 коррект_Копия ДЦТ_Ю-П_2012 г 22 03 20111" xfId="2681" xr:uid="{00000000-0005-0000-0000-0000DE090000}"/>
    <cellStyle name="_График реализации проектовa_3_ТСервис_П_2007_20.01.2007 коррект_Копия свод_тариф_2010_ИТОГОВЫЙ" xfId="2682" xr:uid="{00000000-0005-0000-0000-0000DF090000}"/>
    <cellStyle name="_График реализации проектовa_3_ТСервис_П_2007_20.01.2007 коррект_Копия свод_тариф_2010_ИТОГОВЫЙ_Киржач (ТК)" xfId="2683" xr:uid="{00000000-0005-0000-0000-0000E0090000}"/>
    <cellStyle name="_График реализации проектовa_3_ТСервис_П_2007_20.01.2007 коррект_Копия свод_тариф_2010_ИТОГОВЫЙ_Копия ДЦТ_Ю-П_2012 г 22 03 20111" xfId="2684" xr:uid="{00000000-0005-0000-0000-0000E1090000}"/>
    <cellStyle name="_График реализации проектовa_3_ТСервис_П_2007_20.01.2007 коррект_Копия свод_тариф_2010_ИТОГОВЫЙ_Юр-П. (котелки) 2012" xfId="2685" xr:uid="{00000000-0005-0000-0000-0000E2090000}"/>
    <cellStyle name="_График реализации проектовa_3_ТСервис_П_2007_20.01.2007 коррект_свод_тариф_2010_новый" xfId="2686" xr:uid="{00000000-0005-0000-0000-0000E3090000}"/>
    <cellStyle name="_График реализации проектовa_3_ТСервис_П_2007_20.01.2007 коррект_свод_тариф_2010_новый_Киржач (ТК)" xfId="2687" xr:uid="{00000000-0005-0000-0000-0000E4090000}"/>
    <cellStyle name="_График реализации проектовa_3_ТСервис_П_2007_20.01.2007 коррект_свод_тариф_2010_новый_Копия ДЦТ_Ю-П_2012 г 22 03 20111" xfId="2688" xr:uid="{00000000-0005-0000-0000-0000E5090000}"/>
    <cellStyle name="_График реализации проектовa_3_ТСервис_П_2007_20.01.2007 коррект_свод_тариф_2010_новый_Юр-П. (котелки) 2012" xfId="2689" xr:uid="{00000000-0005-0000-0000-0000E6090000}"/>
    <cellStyle name="_График реализации проектовa_3_ТСервис_П_2007_20.01.2007 коррект_ЮП_ПП-2012_20111006" xfId="2690" xr:uid="{00000000-0005-0000-0000-0000E7090000}"/>
    <cellStyle name="_График реализации проектовa_3_ТСервис_П_2007_20.01.2007 коррект_Юр-П. (котелки) 2012" xfId="2691" xr:uid="{00000000-0005-0000-0000-0000E8090000}"/>
    <cellStyle name="_График реализации проектовa_3_ТСервис_П_2007_ТСервис_ коррект25.01.2007" xfId="80" xr:uid="{00000000-0005-0000-0000-0000E9090000}"/>
    <cellStyle name="_График реализации проектовa_3_ТСервис_П_2007_ТСервис_ коррект25.01.2007_АХР" xfId="2692" xr:uid="{00000000-0005-0000-0000-0000EA090000}"/>
    <cellStyle name="_График реализации проектовa_3_ТСервис_П_2007_ТСервис_ коррект25.01.2007_ВКС Генерация - Тариф 2010-2011 - 16.09.10" xfId="2693" xr:uid="{00000000-0005-0000-0000-0000EB090000}"/>
    <cellStyle name="_График реализации проектовa_3_ТСервис_П_2007_ТСервис_ коррект25.01.2007_Гусь - Расчет цены газа на 2011" xfId="2694" xr:uid="{00000000-0005-0000-0000-0000EC090000}"/>
    <cellStyle name="_График реализации проектовa_3_ТСервис_П_2007_ТСервис_ коррект25.01.2007_Гусь - Расчет цены газа на 2011_Гусь - Тариф 2012" xfId="2695" xr:uid="{00000000-0005-0000-0000-0000ED090000}"/>
    <cellStyle name="_График реализации проектовa_3_ТСервис_П_2007_ТСервис_ коррект25.01.2007_Гусь - Расчет цены газа на 2011_Киржач (ТК)" xfId="2696" xr:uid="{00000000-0005-0000-0000-0000EE090000}"/>
    <cellStyle name="_График реализации проектовa_3_ТСервис_П_2007_ТСервис_ коррект25.01.2007_Гусь - Тариф 2012" xfId="2697" xr:uid="{00000000-0005-0000-0000-0000EF090000}"/>
    <cellStyle name="_График реализации проектовa_3_ТСервис_П_2007_ТСервис_ коррект25.01.2007_Г-Хр (ВОТЭК)" xfId="2698" xr:uid="{00000000-0005-0000-0000-0000F0090000}"/>
    <cellStyle name="_График реализации проектовa_3_ТСервис_П_2007_ТСервис_ коррект25.01.2007_ДЦТ_Ю-П_2012 г" xfId="2699" xr:uid="{00000000-0005-0000-0000-0000F1090000}"/>
    <cellStyle name="_График реализации проектовa_3_ТСервис_П_2007_ТСервис_ коррект25.01.2007_Калькуляция  Киржач, Кр.Октябрь - 12.10.10-2" xfId="2700" xr:uid="{00000000-0005-0000-0000-0000F2090000}"/>
    <cellStyle name="_График реализации проектовa_3_ТСервис_П_2007_ТСервис_ коррект25.01.2007_Киржач - Расчет цены газа на 2011" xfId="2701" xr:uid="{00000000-0005-0000-0000-0000F3090000}"/>
    <cellStyle name="_График реализации проектовa_3_ТСервис_П_2007_ТСервис_ коррект25.01.2007_Киржач - Расчет цены газа на 2011_Гусь - Тариф 2012" xfId="2702" xr:uid="{00000000-0005-0000-0000-0000F4090000}"/>
    <cellStyle name="_График реализации проектовa_3_ТСервис_П_2007_ТСервис_ коррект25.01.2007_Киржач - Расчет цены газа на 2011_Киржач (ТК)" xfId="2703" xr:uid="{00000000-0005-0000-0000-0000F5090000}"/>
    <cellStyle name="_График реализации проектовa_3_ТСервис_П_2007_ТСервис_ коррект25.01.2007_Киржач (ТК)" xfId="2704" xr:uid="{00000000-0005-0000-0000-0000F6090000}"/>
    <cellStyle name="_График реализации проектовa_3_ТСервис_П_2007_ТСервис_ коррект25.01.2007_Киржач тариф 2011 - 08.04.10" xfId="2705" xr:uid="{00000000-0005-0000-0000-0000F7090000}"/>
    <cellStyle name="_График реализации проектовa_3_ТСервис_П_2007_ТСервис_ коррект25.01.2007_Киржач тариф 2011 - 08.04.10_Гусь - Тариф 2012" xfId="2706" xr:uid="{00000000-0005-0000-0000-0000F8090000}"/>
    <cellStyle name="_График реализации проектовa_3_ТСервис_П_2007_ТСервис_ коррект25.01.2007_Киржач тариф 2011 - 08.04.10_Киржач (ТК)" xfId="2707" xr:uid="{00000000-0005-0000-0000-0000F9090000}"/>
    <cellStyle name="_График реализации проектовa_3_ТСервис_П_2007_ТСервис_ коррект25.01.2007_Копия ДЦТ_Ю-П_2012 г 22 03 20111" xfId="2708" xr:uid="{00000000-0005-0000-0000-0000FA090000}"/>
    <cellStyle name="_График реализации проектовa_3_ТСервис_П_2007_ТСервис_ коррект25.01.2007_Копия свод_тариф_2010_ИТОГОВЫЙ" xfId="2709" xr:uid="{00000000-0005-0000-0000-0000FB090000}"/>
    <cellStyle name="_График реализации проектовa_3_ТСервис_П_2007_ТСервис_ коррект25.01.2007_Копия свод_тариф_2010_ИТОГОВЫЙ_Киржач (ТК)" xfId="2710" xr:uid="{00000000-0005-0000-0000-0000FC090000}"/>
    <cellStyle name="_График реализации проектовa_3_ТСервис_П_2007_ТСервис_ коррект25.01.2007_Копия свод_тариф_2010_ИТОГОВЫЙ_Копия ДЦТ_Ю-П_2012 г 22 03 20111" xfId="2711" xr:uid="{00000000-0005-0000-0000-0000FD090000}"/>
    <cellStyle name="_График реализации проектовa_3_ТСервис_П_2007_ТСервис_ коррект25.01.2007_Копия свод_тариф_2010_ИТОГОВЫЙ_Юр-П. (котелки) 2012" xfId="2712" xr:uid="{00000000-0005-0000-0000-0000FE090000}"/>
    <cellStyle name="_График реализации проектовa_3_ТСервис_П_2007_ТСервис_ коррект25.01.2007_свод_тариф_2010_новый" xfId="2713" xr:uid="{00000000-0005-0000-0000-0000FF090000}"/>
    <cellStyle name="_График реализации проектовa_3_ТСервис_П_2007_ТСервис_ коррект25.01.2007_свод_тариф_2010_новый_Киржач (ТК)" xfId="2714" xr:uid="{00000000-0005-0000-0000-0000000A0000}"/>
    <cellStyle name="_График реализации проектовa_3_ТСервис_П_2007_ТСервис_ коррект25.01.2007_свод_тариф_2010_новый_Копия ДЦТ_Ю-П_2012 г 22 03 20111" xfId="2715" xr:uid="{00000000-0005-0000-0000-0000010A0000}"/>
    <cellStyle name="_График реализации проектовa_3_ТСервис_П_2007_ТСервис_ коррект25.01.2007_свод_тариф_2010_новый_Юр-П. (котелки) 2012" xfId="2716" xr:uid="{00000000-0005-0000-0000-0000020A0000}"/>
    <cellStyle name="_График реализации проектовa_3_ТСервис_П_2007_ТСервис_ коррект25.01.2007_ЮП_ПП-2012_20111006" xfId="2717" xr:uid="{00000000-0005-0000-0000-0000030A0000}"/>
    <cellStyle name="_График реализации проектовa_3_ТСервис_П_2007_ТСервис_ коррект25.01.2007_Юр-П. (котелки) 2012" xfId="2718" xr:uid="{00000000-0005-0000-0000-0000040A0000}"/>
    <cellStyle name="_График реализации проектовa_3_Факт калькуляция 2008_Ю-П" xfId="2719" xr:uid="{00000000-0005-0000-0000-0000050A0000}"/>
    <cellStyle name="_График реализации проектовa_3_Факт калькуляция 2008_Ю-П_Копия ДЦТ_Ю-П_2012 г 22 03 20111" xfId="2720" xr:uid="{00000000-0005-0000-0000-0000060A0000}"/>
    <cellStyle name="_График реализации проектовa_3_Факт_затраты на электроэнергию 2010г." xfId="2721" xr:uid="{00000000-0005-0000-0000-0000070A0000}"/>
    <cellStyle name="_График реализации проектовa_3_Факт_затраты на электроэнергию 2010г._Копия ДЦТ_Ю-П_2012 г 22 03 20111" xfId="2722" xr:uid="{00000000-0005-0000-0000-0000080A0000}"/>
    <cellStyle name="_График реализации проектовa_3_факт_Тсервис_ПТО" xfId="2723" xr:uid="{00000000-0005-0000-0000-0000090A0000}"/>
    <cellStyle name="_График реализации проектовa_3_факт_Тсервис_ПТО_Гусь - Тариф 2012" xfId="2724" xr:uid="{00000000-0005-0000-0000-00000A0A0000}"/>
    <cellStyle name="_График реализации проектовa_3_факт_Тсервис_ПТО_Киржач (ТК)" xfId="2725" xr:uid="{00000000-0005-0000-0000-00000B0A0000}"/>
    <cellStyle name="_График реализации проектовa_3_факт_Тсервис_ПТО_Копия ДЦТ_Ю-П_2012 г 22 03 20111" xfId="2726" xr:uid="{00000000-0005-0000-0000-00000C0A0000}"/>
    <cellStyle name="_График реализации проектовa_3_факт_электро_Ю-П" xfId="2727" xr:uid="{00000000-0005-0000-0000-00000D0A0000}"/>
    <cellStyle name="_График реализации проектовa_3_факт_электро_Ю-П_Копия ДЦТ_Ю-П_2012 г 22 03 20111" xfId="2728" xr:uid="{00000000-0005-0000-0000-00000E0A0000}"/>
    <cellStyle name="_График реализации проектовa_3_ЭОТ_Ю-П_ДЦТ_поселения" xfId="81" xr:uid="{00000000-0005-0000-0000-00000F0A0000}"/>
    <cellStyle name="_График реализации проектовa_3_ЭОТ_Ю-П_ДЦТ_поселения_АХР" xfId="2729" xr:uid="{00000000-0005-0000-0000-0000100A0000}"/>
    <cellStyle name="_График реализации проектовa_3_ЭОТ_Ю-П_ДЦТ_поселения_ВКС Генерация - Тариф 2010-2011 - 16.09.10" xfId="2730" xr:uid="{00000000-0005-0000-0000-0000110A0000}"/>
    <cellStyle name="_График реализации проектовa_3_ЭОТ_Ю-П_ДЦТ_поселения_Гусь - Расчет цены газа на 2011" xfId="2731" xr:uid="{00000000-0005-0000-0000-0000120A0000}"/>
    <cellStyle name="_График реализации проектовa_3_ЭОТ_Ю-П_ДЦТ_поселения_Гусь - Расчет цены газа на 2011_Гусь - Тариф 2012" xfId="2732" xr:uid="{00000000-0005-0000-0000-0000130A0000}"/>
    <cellStyle name="_График реализации проектовa_3_ЭОТ_Ю-П_ДЦТ_поселения_Гусь - Расчет цены газа на 2011_Киржач (ТК)" xfId="2733" xr:uid="{00000000-0005-0000-0000-0000140A0000}"/>
    <cellStyle name="_График реализации проектовa_3_ЭОТ_Ю-П_ДЦТ_поселения_Гусь - Тариф 2012" xfId="2734" xr:uid="{00000000-0005-0000-0000-0000150A0000}"/>
    <cellStyle name="_График реализации проектовa_3_ЭОТ_Ю-П_ДЦТ_поселения_Г-Хр (ВОТЭК)" xfId="2735" xr:uid="{00000000-0005-0000-0000-0000160A0000}"/>
    <cellStyle name="_График реализации проектовa_3_ЭОТ_Ю-П_ДЦТ_поселения_ДЦТ_Ю-П_2012 г" xfId="2736" xr:uid="{00000000-0005-0000-0000-0000170A0000}"/>
    <cellStyle name="_График реализации проектовa_3_ЭОТ_Ю-П_ДЦТ_поселения_Калькуляция  Киржач, Кр.Октябрь - 12.10.10-2" xfId="2737" xr:uid="{00000000-0005-0000-0000-0000180A0000}"/>
    <cellStyle name="_График реализации проектовa_3_ЭОТ_Ю-П_ДЦТ_поселения_Киржач - Расчет цены газа на 2011" xfId="2738" xr:uid="{00000000-0005-0000-0000-0000190A0000}"/>
    <cellStyle name="_График реализации проектовa_3_ЭОТ_Ю-П_ДЦТ_поселения_Киржач - Расчет цены газа на 2011_Гусь - Тариф 2012" xfId="2739" xr:uid="{00000000-0005-0000-0000-00001A0A0000}"/>
    <cellStyle name="_График реализации проектовa_3_ЭОТ_Ю-П_ДЦТ_поселения_Киржач - Расчет цены газа на 2011_Киржач (ТК)" xfId="2740" xr:uid="{00000000-0005-0000-0000-00001B0A0000}"/>
    <cellStyle name="_График реализации проектовa_3_ЭОТ_Ю-П_ДЦТ_поселения_Киржач (ТК)" xfId="2741" xr:uid="{00000000-0005-0000-0000-00001C0A0000}"/>
    <cellStyle name="_График реализации проектовa_3_ЭОТ_Ю-П_ДЦТ_поселения_Киржач тариф 2011 - 08.04.10" xfId="2742" xr:uid="{00000000-0005-0000-0000-00001D0A0000}"/>
    <cellStyle name="_График реализации проектовa_3_ЭОТ_Ю-П_ДЦТ_поселения_Киржач тариф 2011 - 08.04.10_Гусь - Тариф 2012" xfId="2743" xr:uid="{00000000-0005-0000-0000-00001E0A0000}"/>
    <cellStyle name="_График реализации проектовa_3_ЭОТ_Ю-П_ДЦТ_поселения_Киржач тариф 2011 - 08.04.10_Киржач (ТК)" xfId="2744" xr:uid="{00000000-0005-0000-0000-00001F0A0000}"/>
    <cellStyle name="_График реализации проектовa_3_ЭОТ_Ю-П_ДЦТ_поселения_Копия ДЦТ_Ю-П_2012 г 22 03 20111" xfId="2745" xr:uid="{00000000-0005-0000-0000-0000200A0000}"/>
    <cellStyle name="_График реализации проектовa_3_ЭОТ_Ю-П_ДЦТ_поселения_Копия свод_тариф_2010_ИТОГОВЫЙ" xfId="2746" xr:uid="{00000000-0005-0000-0000-0000210A0000}"/>
    <cellStyle name="_График реализации проектовa_3_ЭОТ_Ю-П_ДЦТ_поселения_Копия свод_тариф_2010_ИТОГОВЫЙ_Киржач (ТК)" xfId="2747" xr:uid="{00000000-0005-0000-0000-0000220A0000}"/>
    <cellStyle name="_График реализации проектовa_3_ЭОТ_Ю-П_ДЦТ_поселения_Копия свод_тариф_2010_ИТОГОВЫЙ_Копия ДЦТ_Ю-П_2012 г 22 03 20111" xfId="2748" xr:uid="{00000000-0005-0000-0000-0000230A0000}"/>
    <cellStyle name="_График реализации проектовa_3_ЭОТ_Ю-П_ДЦТ_поселения_Копия свод_тариф_2010_ИТОГОВЫЙ_Юр-П. (котелки) 2012" xfId="2749" xr:uid="{00000000-0005-0000-0000-0000240A0000}"/>
    <cellStyle name="_График реализации проектовa_3_ЭОТ_Ю-П_ДЦТ_поселения_свод_тариф_2010_новый" xfId="2750" xr:uid="{00000000-0005-0000-0000-0000250A0000}"/>
    <cellStyle name="_График реализации проектовa_3_ЭОТ_Ю-П_ДЦТ_поселения_свод_тариф_2010_новый_Киржач (ТК)" xfId="2751" xr:uid="{00000000-0005-0000-0000-0000260A0000}"/>
    <cellStyle name="_График реализации проектовa_3_ЭОТ_Ю-П_ДЦТ_поселения_свод_тариф_2010_новый_Копия ДЦТ_Ю-П_2012 г 22 03 20111" xfId="2752" xr:uid="{00000000-0005-0000-0000-0000270A0000}"/>
    <cellStyle name="_График реализации проектовa_3_ЭОТ_Ю-П_ДЦТ_поселения_свод_тариф_2010_новый_Юр-П. (котелки) 2012" xfId="2753" xr:uid="{00000000-0005-0000-0000-0000280A0000}"/>
    <cellStyle name="_График реализации проектовa_3_ЭОТ_Ю-П_ДЦТ_поселения_ЮП_ПП-2012_20111006" xfId="2754" xr:uid="{00000000-0005-0000-0000-0000290A0000}"/>
    <cellStyle name="_График реализации проектовa_3_ЭОТ_Ю-П_ДЦТ_поселения_Юр-П. (котелки) 2012" xfId="2755" xr:uid="{00000000-0005-0000-0000-00002A0A0000}"/>
    <cellStyle name="_График реализации проектовa_3_Ю-П_ДЦТ_утвержден" xfId="2756" xr:uid="{00000000-0005-0000-0000-00002B0A0000}"/>
    <cellStyle name="_График реализации проектовa_3_Ю-П_ДЦТ_утвержден_Копия ДЦТ_Ю-П_2012 г 22 03 20111" xfId="2757" xr:uid="{00000000-0005-0000-0000-00002C0A0000}"/>
    <cellStyle name="_График реализации проектовa_3_Юр-П. (котелки) 2012" xfId="2758" xr:uid="{00000000-0005-0000-0000-00002D0A0000}"/>
    <cellStyle name="_Договор аренды ЯЭ с разбивкой" xfId="2759" xr:uid="{00000000-0005-0000-0000-00002E0A0000}"/>
    <cellStyle name="_Договор аренды ЯЭ с разбивкой_Новая инструкция1_фст" xfId="2760" xr:uid="{00000000-0005-0000-0000-00002F0A0000}"/>
    <cellStyle name="_Дозакл 5 мес.2000" xfId="82" xr:uid="{00000000-0005-0000-0000-0000300A0000}"/>
    <cellStyle name="_Дозакл 5 мес.2000 2" xfId="7163" xr:uid="{00000000-0005-0000-0000-0000310A0000}"/>
    <cellStyle name="_Дозакл 5 мес.2000 3" xfId="7031" xr:uid="{00000000-0005-0000-0000-0000320A0000}"/>
    <cellStyle name="_Дозакл 5 мес.2000_АХР" xfId="2761" xr:uid="{00000000-0005-0000-0000-0000330A0000}"/>
    <cellStyle name="_Дозакл 5 мес.2000_ВКС Генерация - Тариф 2010-2011 - 16.09.10" xfId="2762" xr:uid="{00000000-0005-0000-0000-0000340A0000}"/>
    <cellStyle name="_Дозакл 5 мес.2000_Гусь - Расчет цены газа на 2011" xfId="2763" xr:uid="{00000000-0005-0000-0000-0000350A0000}"/>
    <cellStyle name="_Дозакл 5 мес.2000_Гусь - Расчет цены газа на 2011_Гусь - Тариф 2012" xfId="2764" xr:uid="{00000000-0005-0000-0000-0000360A0000}"/>
    <cellStyle name="_Дозакл 5 мес.2000_Гусь - Расчет цены газа на 2011_Киржач (ТК)" xfId="2765" xr:uid="{00000000-0005-0000-0000-0000370A0000}"/>
    <cellStyle name="_Дозакл 5 мес.2000_Г-Хр (ВОТЭК)" xfId="2766" xr:uid="{00000000-0005-0000-0000-0000380A0000}"/>
    <cellStyle name="_Дозакл 5 мес.2000_ДЦТ_Ю-П_2012 г" xfId="2767" xr:uid="{00000000-0005-0000-0000-0000390A0000}"/>
    <cellStyle name="_Дозакл 5 мес.2000_Калькуляция  Киржач, Кр.Октябрь - 12.10.10-2" xfId="2768" xr:uid="{00000000-0005-0000-0000-00003A0A0000}"/>
    <cellStyle name="_Дозакл 5 мес.2000_Киржач - Расчет цены газа на 2011" xfId="2769" xr:uid="{00000000-0005-0000-0000-00003B0A0000}"/>
    <cellStyle name="_Дозакл 5 мес.2000_Киржач - Расчет цены газа на 2011_Гусь - Тариф 2012" xfId="2770" xr:uid="{00000000-0005-0000-0000-00003C0A0000}"/>
    <cellStyle name="_Дозакл 5 мес.2000_Киржач - Расчет цены газа на 2011_Киржач (ТК)" xfId="2771" xr:uid="{00000000-0005-0000-0000-00003D0A0000}"/>
    <cellStyle name="_Дозакл 5 мес.2000_Киржач (ТК)" xfId="2772" xr:uid="{00000000-0005-0000-0000-00003E0A0000}"/>
    <cellStyle name="_Дозакл 5 мес.2000_Киржач тариф 2011 - 08.04.10" xfId="2773" xr:uid="{00000000-0005-0000-0000-00003F0A0000}"/>
    <cellStyle name="_Дозакл 5 мес.2000_Копия ДЦТ_Ю-П_2012 г 22 03 20111" xfId="2774" xr:uid="{00000000-0005-0000-0000-0000400A0000}"/>
    <cellStyle name="_Дозакл 5 мес.2000_Копия свод_тариф_2010_ИТОГОВЫЙ" xfId="2775" xr:uid="{00000000-0005-0000-0000-0000410A0000}"/>
    <cellStyle name="_Дозакл 5 мес.2000_Копия Смета шаблон (3)" xfId="2776" xr:uid="{00000000-0005-0000-0000-0000420A0000}"/>
    <cellStyle name="_Дозакл 5 мес.2000_свод_тариф_2010_новый" xfId="2777" xr:uid="{00000000-0005-0000-0000-0000430A0000}"/>
    <cellStyle name="_Дозакл 5 мес.2000_свод_тариф_2010_новый_Киржач (ТК)" xfId="2778" xr:uid="{00000000-0005-0000-0000-0000440A0000}"/>
    <cellStyle name="_Дозакл 5 мес.2000_свод_тариф_2010_новый_Копия ДЦТ_Ю-П_2012 г 22 03 20111" xfId="2779" xr:uid="{00000000-0005-0000-0000-0000450A0000}"/>
    <cellStyle name="_Дозакл 5 мес.2000_свод_тариф_2010_новый_Юр-П. (котелки) 2012" xfId="2780" xr:uid="{00000000-0005-0000-0000-0000460A0000}"/>
    <cellStyle name="_Дозакл 5 мес.2000_Смета АУП ВОТЭК" xfId="2781" xr:uid="{00000000-0005-0000-0000-0000470A0000}"/>
    <cellStyle name="_Дозакл 5 мес.2000_Смета АУП ВОТЭК_Гусь - Тариф 2012" xfId="2782" xr:uid="{00000000-0005-0000-0000-0000480A0000}"/>
    <cellStyle name="_Дозакл 5 мес.2000_Смета АУП ВОТЭК_Киржач (ТК)" xfId="2783" xr:uid="{00000000-0005-0000-0000-0000490A0000}"/>
    <cellStyle name="_Дозакл 5 мес.2000_ЮП_ПП-2012_20111006" xfId="2784" xr:uid="{00000000-0005-0000-0000-00004A0A0000}"/>
    <cellStyle name="_Дозакл 5 мес.2000_Юр-П. (котелки) 2012" xfId="2785" xr:uid="{00000000-0005-0000-0000-00004B0A0000}"/>
    <cellStyle name="_Документ4. Приложение 2.1.кРегламенту Холдинг_БюджетныеФормы" xfId="294" xr:uid="{00000000-0005-0000-0000-00004C0A0000}"/>
    <cellStyle name="_ДЦТ_Ю-П_2012 г" xfId="2786" xr:uid="{00000000-0005-0000-0000-00004D0A0000}"/>
    <cellStyle name="_Ежедекадная справка о векселях в обращении" xfId="83" xr:uid="{00000000-0005-0000-0000-00004E0A0000}"/>
    <cellStyle name="_Ежедекадная справка о векселях в обращении 2" xfId="7164" xr:uid="{00000000-0005-0000-0000-00004F0A0000}"/>
    <cellStyle name="_Ежедекадная справка о векселях в обращении 3" xfId="7032" xr:uid="{00000000-0005-0000-0000-0000500A0000}"/>
    <cellStyle name="_Ежедекадная справка о векселях в обращении_АХР" xfId="2787" xr:uid="{00000000-0005-0000-0000-0000510A0000}"/>
    <cellStyle name="_Ежедекадная справка о векселях в обращении_ВКС Генерация - Тариф 2010-2011 - 16.09.10" xfId="2788" xr:uid="{00000000-0005-0000-0000-0000520A0000}"/>
    <cellStyle name="_Ежедекадная справка о векселях в обращении_Гусь - Расчет цены газа на 2011" xfId="2789" xr:uid="{00000000-0005-0000-0000-0000530A0000}"/>
    <cellStyle name="_Ежедекадная справка о векселях в обращении_Гусь - Расчет цены газа на 2011_Гусь - Тариф 2012" xfId="2790" xr:uid="{00000000-0005-0000-0000-0000540A0000}"/>
    <cellStyle name="_Ежедекадная справка о векселях в обращении_Гусь - Расчет цены газа на 2011_Киржач (ТК)" xfId="2791" xr:uid="{00000000-0005-0000-0000-0000550A0000}"/>
    <cellStyle name="_Ежедекадная справка о векселях в обращении_Г-Хр (ВОТЭК)" xfId="2792" xr:uid="{00000000-0005-0000-0000-0000560A0000}"/>
    <cellStyle name="_Ежедекадная справка о векселях в обращении_ДЦТ_Ю-П_2012 г" xfId="2793" xr:uid="{00000000-0005-0000-0000-0000570A0000}"/>
    <cellStyle name="_Ежедекадная справка о векселях в обращении_Калькуляция  Киржач, Кр.Октябрь - 12.10.10-2" xfId="2794" xr:uid="{00000000-0005-0000-0000-0000580A0000}"/>
    <cellStyle name="_Ежедекадная справка о векселях в обращении_Киржач - Расчет цены газа на 2011" xfId="2795" xr:uid="{00000000-0005-0000-0000-0000590A0000}"/>
    <cellStyle name="_Ежедекадная справка о векселях в обращении_Киржач - Расчет цены газа на 2011_Гусь - Тариф 2012" xfId="2796" xr:uid="{00000000-0005-0000-0000-00005A0A0000}"/>
    <cellStyle name="_Ежедекадная справка о векселях в обращении_Киржач - Расчет цены газа на 2011_Киржач (ТК)" xfId="2797" xr:uid="{00000000-0005-0000-0000-00005B0A0000}"/>
    <cellStyle name="_Ежедекадная справка о векселях в обращении_Киржач (ТК)" xfId="2798" xr:uid="{00000000-0005-0000-0000-00005C0A0000}"/>
    <cellStyle name="_Ежедекадная справка о векселях в обращении_Киржач тариф 2011 - 08.04.10" xfId="2799" xr:uid="{00000000-0005-0000-0000-00005D0A0000}"/>
    <cellStyle name="_Ежедекадная справка о векселях в обращении_Копия ДЦТ_Ю-П_2012 г 22 03 20111" xfId="2800" xr:uid="{00000000-0005-0000-0000-00005E0A0000}"/>
    <cellStyle name="_Ежедекадная справка о векселях в обращении_Копия свод_тариф_2010_ИТОГОВЫЙ" xfId="2801" xr:uid="{00000000-0005-0000-0000-00005F0A0000}"/>
    <cellStyle name="_Ежедекадная справка о векселях в обращении_свод_тариф_2010_новый" xfId="2802" xr:uid="{00000000-0005-0000-0000-0000600A0000}"/>
    <cellStyle name="_Ежедекадная справка о векселях в обращении_свод_тариф_2010_новый_Киржач (ТК)" xfId="2803" xr:uid="{00000000-0005-0000-0000-0000610A0000}"/>
    <cellStyle name="_Ежедекадная справка о векселях в обращении_свод_тариф_2010_новый_Копия ДЦТ_Ю-П_2012 г 22 03 20111" xfId="2804" xr:uid="{00000000-0005-0000-0000-0000620A0000}"/>
    <cellStyle name="_Ежедекадная справка о векселях в обращении_свод_тариф_2010_новый_Юр-П. (котелки) 2012" xfId="2805" xr:uid="{00000000-0005-0000-0000-0000630A0000}"/>
    <cellStyle name="_Ежедекадная справка о векселях в обращении_Смета АУП ВОТЭК" xfId="2806" xr:uid="{00000000-0005-0000-0000-0000640A0000}"/>
    <cellStyle name="_Ежедекадная справка о векселях в обращении_Смета АУП ВОТЭК_Гусь - Тариф 2012" xfId="2807" xr:uid="{00000000-0005-0000-0000-0000650A0000}"/>
    <cellStyle name="_Ежедекадная справка о векселях в обращении_Смета АУП ВОТЭК_Киржач (ТК)" xfId="2808" xr:uid="{00000000-0005-0000-0000-0000660A0000}"/>
    <cellStyle name="_Ежедекадная справка о векселях в обращении_ЮП_ПП-2012_20111006" xfId="2809" xr:uid="{00000000-0005-0000-0000-0000670A0000}"/>
    <cellStyle name="_Ежедекадная справка о векселях в обращении_Юр-П. (котелки) 2012" xfId="2810" xr:uid="{00000000-0005-0000-0000-0000680A0000}"/>
    <cellStyle name="_Ежедекадная справка о движении заемных средств" xfId="84" xr:uid="{00000000-0005-0000-0000-0000690A0000}"/>
    <cellStyle name="_Ежедекадная справка о движении заемных средств (2)" xfId="85" xr:uid="{00000000-0005-0000-0000-00006A0A0000}"/>
    <cellStyle name="_Ежедекадная справка о движении заемных средств (2) 2" xfId="7166" xr:uid="{00000000-0005-0000-0000-00006B0A0000}"/>
    <cellStyle name="_Ежедекадная справка о движении заемных средств (2) 3" xfId="7034" xr:uid="{00000000-0005-0000-0000-00006C0A0000}"/>
    <cellStyle name="_Ежедекадная справка о движении заемных средств (2)_АХР" xfId="2811" xr:uid="{00000000-0005-0000-0000-00006D0A0000}"/>
    <cellStyle name="_Ежедекадная справка о движении заемных средств (2)_ВКС Генерация - Тариф 2010-2011 - 16.09.10" xfId="2812" xr:uid="{00000000-0005-0000-0000-00006E0A0000}"/>
    <cellStyle name="_Ежедекадная справка о движении заемных средств (2)_Гусь - Расчет цены газа на 2011" xfId="2813" xr:uid="{00000000-0005-0000-0000-00006F0A0000}"/>
    <cellStyle name="_Ежедекадная справка о движении заемных средств (2)_Гусь - Расчет цены газа на 2011_Гусь - Тариф 2012" xfId="2814" xr:uid="{00000000-0005-0000-0000-0000700A0000}"/>
    <cellStyle name="_Ежедекадная справка о движении заемных средств (2)_Гусь - Расчет цены газа на 2011_Киржач (ТК)" xfId="2815" xr:uid="{00000000-0005-0000-0000-0000710A0000}"/>
    <cellStyle name="_Ежедекадная справка о движении заемных средств (2)_Г-Хр (ВОТЭК)" xfId="2816" xr:uid="{00000000-0005-0000-0000-0000720A0000}"/>
    <cellStyle name="_Ежедекадная справка о движении заемных средств (2)_ДЦТ_Ю-П_2012 г" xfId="2817" xr:uid="{00000000-0005-0000-0000-0000730A0000}"/>
    <cellStyle name="_Ежедекадная справка о движении заемных средств (2)_Калькуляция  Киржач, Кр.Октябрь - 12.10.10-2" xfId="2818" xr:uid="{00000000-0005-0000-0000-0000740A0000}"/>
    <cellStyle name="_Ежедекадная справка о движении заемных средств (2)_Киржач - Расчет цены газа на 2011" xfId="2819" xr:uid="{00000000-0005-0000-0000-0000750A0000}"/>
    <cellStyle name="_Ежедекадная справка о движении заемных средств (2)_Киржач - Расчет цены газа на 2011_Гусь - Тариф 2012" xfId="2820" xr:uid="{00000000-0005-0000-0000-0000760A0000}"/>
    <cellStyle name="_Ежедекадная справка о движении заемных средств (2)_Киржач - Расчет цены газа на 2011_Киржач (ТК)" xfId="2821" xr:uid="{00000000-0005-0000-0000-0000770A0000}"/>
    <cellStyle name="_Ежедекадная справка о движении заемных средств (2)_Киржач (ТК)" xfId="2822" xr:uid="{00000000-0005-0000-0000-0000780A0000}"/>
    <cellStyle name="_Ежедекадная справка о движении заемных средств (2)_Киржач тариф 2011 - 08.04.10" xfId="2823" xr:uid="{00000000-0005-0000-0000-0000790A0000}"/>
    <cellStyle name="_Ежедекадная справка о движении заемных средств (2)_Копия ДЦТ_Ю-П_2012 г 22 03 20111" xfId="2824" xr:uid="{00000000-0005-0000-0000-00007A0A0000}"/>
    <cellStyle name="_Ежедекадная справка о движении заемных средств (2)_Копия свод_тариф_2010_ИТОГОВЫЙ" xfId="2825" xr:uid="{00000000-0005-0000-0000-00007B0A0000}"/>
    <cellStyle name="_Ежедекадная справка о движении заемных средств (2)_свод_тариф_2010_новый" xfId="2826" xr:uid="{00000000-0005-0000-0000-00007C0A0000}"/>
    <cellStyle name="_Ежедекадная справка о движении заемных средств (2)_свод_тариф_2010_новый_Киржач (ТК)" xfId="2827" xr:uid="{00000000-0005-0000-0000-00007D0A0000}"/>
    <cellStyle name="_Ежедекадная справка о движении заемных средств (2)_свод_тариф_2010_новый_Копия ДЦТ_Ю-П_2012 г 22 03 20111" xfId="2828" xr:uid="{00000000-0005-0000-0000-00007E0A0000}"/>
    <cellStyle name="_Ежедекадная справка о движении заемных средств (2)_свод_тариф_2010_новый_Юр-П. (котелки) 2012" xfId="2829" xr:uid="{00000000-0005-0000-0000-00007F0A0000}"/>
    <cellStyle name="_Ежедекадная справка о движении заемных средств (2)_Смета АУП ВОТЭК" xfId="2830" xr:uid="{00000000-0005-0000-0000-0000800A0000}"/>
    <cellStyle name="_Ежедекадная справка о движении заемных средств (2)_Смета АУП ВОТЭК_Гусь - Тариф 2012" xfId="2831" xr:uid="{00000000-0005-0000-0000-0000810A0000}"/>
    <cellStyle name="_Ежедекадная справка о движении заемных средств (2)_Смета АУП ВОТЭК_Киржач (ТК)" xfId="2832" xr:uid="{00000000-0005-0000-0000-0000820A0000}"/>
    <cellStyle name="_Ежедекадная справка о движении заемных средств (2)_ЮП_ПП-2012_20111006" xfId="2833" xr:uid="{00000000-0005-0000-0000-0000830A0000}"/>
    <cellStyle name="_Ежедекадная справка о движении заемных средств (2)_Юр-П. (котелки) 2012" xfId="2834" xr:uid="{00000000-0005-0000-0000-0000840A0000}"/>
    <cellStyle name="_Ежедекадная справка о движении заемных средств 2" xfId="7165" xr:uid="{00000000-0005-0000-0000-0000850A0000}"/>
    <cellStyle name="_Ежедекадная справка о движении заемных средств 3" xfId="7033" xr:uid="{00000000-0005-0000-0000-0000860A0000}"/>
    <cellStyle name="_Ежедекадная справка о движении заемных средств_АХР" xfId="2835" xr:uid="{00000000-0005-0000-0000-0000870A0000}"/>
    <cellStyle name="_Ежедекадная справка о движении заемных средств_ВКС Генерация - Тариф 2010-2011 - 16.09.10" xfId="2836" xr:uid="{00000000-0005-0000-0000-0000880A0000}"/>
    <cellStyle name="_Ежедекадная справка о движении заемных средств_Гусь - Расчет цены газа на 2011" xfId="2837" xr:uid="{00000000-0005-0000-0000-0000890A0000}"/>
    <cellStyle name="_Ежедекадная справка о движении заемных средств_Гусь - Расчет цены газа на 2011_Гусь - Тариф 2012" xfId="2838" xr:uid="{00000000-0005-0000-0000-00008A0A0000}"/>
    <cellStyle name="_Ежедекадная справка о движении заемных средств_Гусь - Расчет цены газа на 2011_Киржач (ТК)" xfId="2839" xr:uid="{00000000-0005-0000-0000-00008B0A0000}"/>
    <cellStyle name="_Ежедекадная справка о движении заемных средств_Г-Хр (ВОТЭК)" xfId="2840" xr:uid="{00000000-0005-0000-0000-00008C0A0000}"/>
    <cellStyle name="_Ежедекадная справка о движении заемных средств_ДЦТ_Ю-П_2012 г" xfId="2841" xr:uid="{00000000-0005-0000-0000-00008D0A0000}"/>
    <cellStyle name="_Ежедекадная справка о движении заемных средств_Калькуляция  Киржач, Кр.Октябрь - 12.10.10-2" xfId="2842" xr:uid="{00000000-0005-0000-0000-00008E0A0000}"/>
    <cellStyle name="_Ежедекадная справка о движении заемных средств_Киржач - Расчет цены газа на 2011" xfId="2843" xr:uid="{00000000-0005-0000-0000-00008F0A0000}"/>
    <cellStyle name="_Ежедекадная справка о движении заемных средств_Киржач - Расчет цены газа на 2011_Гусь - Тариф 2012" xfId="2844" xr:uid="{00000000-0005-0000-0000-0000900A0000}"/>
    <cellStyle name="_Ежедекадная справка о движении заемных средств_Киржач - Расчет цены газа на 2011_Киржач (ТК)" xfId="2845" xr:uid="{00000000-0005-0000-0000-0000910A0000}"/>
    <cellStyle name="_Ежедекадная справка о движении заемных средств_Киржач (ТК)" xfId="2846" xr:uid="{00000000-0005-0000-0000-0000920A0000}"/>
    <cellStyle name="_Ежедекадная справка о движении заемных средств_Киржач тариф 2011 - 08.04.10" xfId="2847" xr:uid="{00000000-0005-0000-0000-0000930A0000}"/>
    <cellStyle name="_Ежедекадная справка о движении заемных средств_Копия ДЦТ_Ю-П_2012 г 22 03 20111" xfId="2848" xr:uid="{00000000-0005-0000-0000-0000940A0000}"/>
    <cellStyle name="_Ежедекадная справка о движении заемных средств_Копия свод_тариф_2010_ИТОГОВЫЙ" xfId="2849" xr:uid="{00000000-0005-0000-0000-0000950A0000}"/>
    <cellStyle name="_Ежедекадная справка о движении заемных средств_свод_тариф_2010_новый" xfId="2850" xr:uid="{00000000-0005-0000-0000-0000960A0000}"/>
    <cellStyle name="_Ежедекадная справка о движении заемных средств_свод_тариф_2010_новый_Киржач (ТК)" xfId="2851" xr:uid="{00000000-0005-0000-0000-0000970A0000}"/>
    <cellStyle name="_Ежедекадная справка о движении заемных средств_свод_тариф_2010_новый_Копия ДЦТ_Ю-П_2012 г 22 03 20111" xfId="2852" xr:uid="{00000000-0005-0000-0000-0000980A0000}"/>
    <cellStyle name="_Ежедекадная справка о движении заемных средств_свод_тариф_2010_новый_Юр-П. (котелки) 2012" xfId="2853" xr:uid="{00000000-0005-0000-0000-0000990A0000}"/>
    <cellStyle name="_Ежедекадная справка о движении заемных средств_Смета АУП ВОТЭК" xfId="2854" xr:uid="{00000000-0005-0000-0000-00009A0A0000}"/>
    <cellStyle name="_Ежедекадная справка о движении заемных средств_Смета АУП ВОТЭК_Гусь - Тариф 2012" xfId="2855" xr:uid="{00000000-0005-0000-0000-00009B0A0000}"/>
    <cellStyle name="_Ежедекадная справка о движении заемных средств_Смета АУП ВОТЭК_Киржач (ТК)" xfId="2856" xr:uid="{00000000-0005-0000-0000-00009C0A0000}"/>
    <cellStyle name="_Ежедекадная справка о движении заемных средств_ЮП_ПП-2012_20111006" xfId="2857" xr:uid="{00000000-0005-0000-0000-00009D0A0000}"/>
    <cellStyle name="_Ежедекадная справка о движении заемных средств_Юр-П. (котелки) 2012" xfId="2858" xr:uid="{00000000-0005-0000-0000-00009E0A0000}"/>
    <cellStyle name="_Защита ФЗП" xfId="2859" xr:uid="{00000000-0005-0000-0000-00009F0A0000}"/>
    <cellStyle name="_Исходные данные для модели" xfId="2860" xr:uid="{00000000-0005-0000-0000-0000A00A0000}"/>
    <cellStyle name="_Исходные данные для модели_Новая инструкция1_фст" xfId="2861" xr:uid="{00000000-0005-0000-0000-0000A10A0000}"/>
    <cellStyle name="_ККС_ПТ-1.5_январь_20090118" xfId="2862" xr:uid="{00000000-0005-0000-0000-0000A20A0000}"/>
    <cellStyle name="_Книга3" xfId="86" xr:uid="{00000000-0005-0000-0000-0000A30A0000}"/>
    <cellStyle name="_Книга3 2" xfId="7167" xr:uid="{00000000-0005-0000-0000-0000A40A0000}"/>
    <cellStyle name="_Книга3 3" xfId="7035" xr:uid="{00000000-0005-0000-0000-0000A50A0000}"/>
    <cellStyle name="_Книга3_New Form10_2" xfId="87" xr:uid="{00000000-0005-0000-0000-0000A60A0000}"/>
    <cellStyle name="_Книга3_New Form10_2 2" xfId="7168" xr:uid="{00000000-0005-0000-0000-0000A70A0000}"/>
    <cellStyle name="_Книга3_New Form10_2 3" xfId="7036" xr:uid="{00000000-0005-0000-0000-0000A80A0000}"/>
    <cellStyle name="_Книга3_New Form10_2_АХР" xfId="2863" xr:uid="{00000000-0005-0000-0000-0000A90A0000}"/>
    <cellStyle name="_Книга3_New Form10_2_ВКС Генерация - Тариф 2010-2011 - 16.09.10" xfId="2864" xr:uid="{00000000-0005-0000-0000-0000AA0A0000}"/>
    <cellStyle name="_Книга3_New Form10_2_Гусь - Расчет цены газа на 2011" xfId="2865" xr:uid="{00000000-0005-0000-0000-0000AB0A0000}"/>
    <cellStyle name="_Книга3_New Form10_2_Гусь - Расчет цены газа на 2011_Гусь - Тариф 2012" xfId="2866" xr:uid="{00000000-0005-0000-0000-0000AC0A0000}"/>
    <cellStyle name="_Книга3_New Form10_2_Гусь - Расчет цены газа на 2011_Киржач (ТК)" xfId="2867" xr:uid="{00000000-0005-0000-0000-0000AD0A0000}"/>
    <cellStyle name="_Книга3_New Form10_2_Г-Хр (ВОТЭК)" xfId="2868" xr:uid="{00000000-0005-0000-0000-0000AE0A0000}"/>
    <cellStyle name="_Книга3_New Form10_2_ДЦТ_Ю-П_2012 г" xfId="2869" xr:uid="{00000000-0005-0000-0000-0000AF0A0000}"/>
    <cellStyle name="_Книга3_New Form10_2_Калькуляция  Киржач, Кр.Октябрь - 12.10.10-2" xfId="2870" xr:uid="{00000000-0005-0000-0000-0000B00A0000}"/>
    <cellStyle name="_Книга3_New Form10_2_Киржач - Расчет цены газа на 2011" xfId="2871" xr:uid="{00000000-0005-0000-0000-0000B10A0000}"/>
    <cellStyle name="_Книга3_New Form10_2_Киржач - Расчет цены газа на 2011_Гусь - Тариф 2012" xfId="2872" xr:uid="{00000000-0005-0000-0000-0000B20A0000}"/>
    <cellStyle name="_Книга3_New Form10_2_Киржач - Расчет цены газа на 2011_Киржач (ТК)" xfId="2873" xr:uid="{00000000-0005-0000-0000-0000B30A0000}"/>
    <cellStyle name="_Книга3_New Form10_2_Киржач (ТК)" xfId="2874" xr:uid="{00000000-0005-0000-0000-0000B40A0000}"/>
    <cellStyle name="_Книга3_New Form10_2_Киржач тариф 2011 - 08.04.10" xfId="2875" xr:uid="{00000000-0005-0000-0000-0000B50A0000}"/>
    <cellStyle name="_Книга3_New Form10_2_Копия ДЦТ_Ю-П_2012 г 22 03 20111" xfId="2876" xr:uid="{00000000-0005-0000-0000-0000B60A0000}"/>
    <cellStyle name="_Книга3_New Form10_2_Копия свод_тариф_2010_ИТОГОВЫЙ" xfId="2877" xr:uid="{00000000-0005-0000-0000-0000B70A0000}"/>
    <cellStyle name="_Книга3_New Form10_2_Копия Смета шаблон (3)" xfId="2878" xr:uid="{00000000-0005-0000-0000-0000B80A0000}"/>
    <cellStyle name="_Книга3_New Form10_2_свод_тариф_2010_новый" xfId="2879" xr:uid="{00000000-0005-0000-0000-0000B90A0000}"/>
    <cellStyle name="_Книга3_New Form10_2_свод_тариф_2010_новый_Киржач (ТК)" xfId="2880" xr:uid="{00000000-0005-0000-0000-0000BA0A0000}"/>
    <cellStyle name="_Книга3_New Form10_2_свод_тариф_2010_новый_Копия ДЦТ_Ю-П_2012 г 22 03 20111" xfId="2881" xr:uid="{00000000-0005-0000-0000-0000BB0A0000}"/>
    <cellStyle name="_Книга3_New Form10_2_свод_тариф_2010_новый_Юр-П. (котелки) 2012" xfId="2882" xr:uid="{00000000-0005-0000-0000-0000BC0A0000}"/>
    <cellStyle name="_Книга3_New Form10_2_Смета АУП ВОТЭК" xfId="2883" xr:uid="{00000000-0005-0000-0000-0000BD0A0000}"/>
    <cellStyle name="_Книга3_New Form10_2_Смета АУП ВОТЭК_Гусь - Тариф 2012" xfId="2884" xr:uid="{00000000-0005-0000-0000-0000BE0A0000}"/>
    <cellStyle name="_Книга3_New Form10_2_Смета АУП ВОТЭК_Киржач (ТК)" xfId="2885" xr:uid="{00000000-0005-0000-0000-0000BF0A0000}"/>
    <cellStyle name="_Книга3_New Form10_2_ЮП_ПП-2012_20111006" xfId="2886" xr:uid="{00000000-0005-0000-0000-0000C00A0000}"/>
    <cellStyle name="_Книга3_New Form10_2_Юр-П. (котелки) 2012" xfId="2887" xr:uid="{00000000-0005-0000-0000-0000C10A0000}"/>
    <cellStyle name="_Книга3_Nsi" xfId="88" xr:uid="{00000000-0005-0000-0000-0000C20A0000}"/>
    <cellStyle name="_Книга3_Nsi 2" xfId="7169" xr:uid="{00000000-0005-0000-0000-0000C30A0000}"/>
    <cellStyle name="_Книга3_Nsi 3" xfId="7037" xr:uid="{00000000-0005-0000-0000-0000C40A0000}"/>
    <cellStyle name="_Книга3_Nsi_1" xfId="89" xr:uid="{00000000-0005-0000-0000-0000C50A0000}"/>
    <cellStyle name="_Книга3_Nsi_1 2" xfId="7170" xr:uid="{00000000-0005-0000-0000-0000C60A0000}"/>
    <cellStyle name="_Книга3_Nsi_1 3" xfId="7038" xr:uid="{00000000-0005-0000-0000-0000C70A0000}"/>
    <cellStyle name="_Книга3_Nsi_1_АХР" xfId="2888" xr:uid="{00000000-0005-0000-0000-0000C80A0000}"/>
    <cellStyle name="_Книга3_Nsi_1_ВКС Генерация - Тариф 2010-2011 - 16.09.10" xfId="2889" xr:uid="{00000000-0005-0000-0000-0000C90A0000}"/>
    <cellStyle name="_Книга3_Nsi_1_Гусь - Расчет цены газа на 2011" xfId="2890" xr:uid="{00000000-0005-0000-0000-0000CA0A0000}"/>
    <cellStyle name="_Книга3_Nsi_1_Гусь - Расчет цены газа на 2011_Гусь - Тариф 2012" xfId="2891" xr:uid="{00000000-0005-0000-0000-0000CB0A0000}"/>
    <cellStyle name="_Книга3_Nsi_1_Гусь - Расчет цены газа на 2011_Киржач (ТК)" xfId="2892" xr:uid="{00000000-0005-0000-0000-0000CC0A0000}"/>
    <cellStyle name="_Книга3_Nsi_1_Г-Хр (ВОТЭК)" xfId="2893" xr:uid="{00000000-0005-0000-0000-0000CD0A0000}"/>
    <cellStyle name="_Книга3_Nsi_1_ДЦТ_Ю-П_2012 г" xfId="2894" xr:uid="{00000000-0005-0000-0000-0000CE0A0000}"/>
    <cellStyle name="_Книга3_Nsi_1_Калькуляция  Киржач, Кр.Октябрь - 12.10.10-2" xfId="2895" xr:uid="{00000000-0005-0000-0000-0000CF0A0000}"/>
    <cellStyle name="_Книга3_Nsi_1_Киржач - Расчет цены газа на 2011" xfId="2896" xr:uid="{00000000-0005-0000-0000-0000D00A0000}"/>
    <cellStyle name="_Книга3_Nsi_1_Киржач - Расчет цены газа на 2011_Гусь - Тариф 2012" xfId="2897" xr:uid="{00000000-0005-0000-0000-0000D10A0000}"/>
    <cellStyle name="_Книга3_Nsi_1_Киржач - Расчет цены газа на 2011_Киржач (ТК)" xfId="2898" xr:uid="{00000000-0005-0000-0000-0000D20A0000}"/>
    <cellStyle name="_Книга3_Nsi_1_Киржач (ТК)" xfId="2899" xr:uid="{00000000-0005-0000-0000-0000D30A0000}"/>
    <cellStyle name="_Книга3_Nsi_1_Киржач тариф 2011 - 08.04.10" xfId="2900" xr:uid="{00000000-0005-0000-0000-0000D40A0000}"/>
    <cellStyle name="_Книга3_Nsi_1_Копия ДЦТ_Ю-П_2012 г 22 03 20111" xfId="2901" xr:uid="{00000000-0005-0000-0000-0000D50A0000}"/>
    <cellStyle name="_Книга3_Nsi_1_Копия свод_тариф_2010_ИТОГОВЫЙ" xfId="2902" xr:uid="{00000000-0005-0000-0000-0000D60A0000}"/>
    <cellStyle name="_Книга3_Nsi_1_Копия Смета шаблон (3)" xfId="2903" xr:uid="{00000000-0005-0000-0000-0000D70A0000}"/>
    <cellStyle name="_Книга3_Nsi_1_свод_тариф_2010_новый" xfId="2904" xr:uid="{00000000-0005-0000-0000-0000D80A0000}"/>
    <cellStyle name="_Книга3_Nsi_1_свод_тариф_2010_новый_Киржач (ТК)" xfId="2905" xr:uid="{00000000-0005-0000-0000-0000D90A0000}"/>
    <cellStyle name="_Книга3_Nsi_1_свод_тариф_2010_новый_Копия ДЦТ_Ю-П_2012 г 22 03 20111" xfId="2906" xr:uid="{00000000-0005-0000-0000-0000DA0A0000}"/>
    <cellStyle name="_Книга3_Nsi_1_свод_тариф_2010_новый_Юр-П. (котелки) 2012" xfId="2907" xr:uid="{00000000-0005-0000-0000-0000DB0A0000}"/>
    <cellStyle name="_Книга3_Nsi_1_Смета АУП ВОТЭК" xfId="2908" xr:uid="{00000000-0005-0000-0000-0000DC0A0000}"/>
    <cellStyle name="_Книга3_Nsi_1_Смета АУП ВОТЭК_Гусь - Тариф 2012" xfId="2909" xr:uid="{00000000-0005-0000-0000-0000DD0A0000}"/>
    <cellStyle name="_Книга3_Nsi_1_Смета АУП ВОТЭК_Киржач (ТК)" xfId="2910" xr:uid="{00000000-0005-0000-0000-0000DE0A0000}"/>
    <cellStyle name="_Книга3_Nsi_1_ЮП_ПП-2012_20111006" xfId="2911" xr:uid="{00000000-0005-0000-0000-0000DF0A0000}"/>
    <cellStyle name="_Книга3_Nsi_1_Юр-П. (котелки) 2012" xfId="2912" xr:uid="{00000000-0005-0000-0000-0000E00A0000}"/>
    <cellStyle name="_Книга3_Nsi_139" xfId="90" xr:uid="{00000000-0005-0000-0000-0000E10A0000}"/>
    <cellStyle name="_Книга3_Nsi_139 2" xfId="7171" xr:uid="{00000000-0005-0000-0000-0000E20A0000}"/>
    <cellStyle name="_Книга3_Nsi_139 3" xfId="7039" xr:uid="{00000000-0005-0000-0000-0000E30A0000}"/>
    <cellStyle name="_Книга3_Nsi_139_АХР" xfId="2913" xr:uid="{00000000-0005-0000-0000-0000E40A0000}"/>
    <cellStyle name="_Книга3_Nsi_139_ВКС Генерация - Тариф 2010-2011 - 16.09.10" xfId="2914" xr:uid="{00000000-0005-0000-0000-0000E50A0000}"/>
    <cellStyle name="_Книга3_Nsi_139_Гусь - Расчет цены газа на 2011" xfId="2915" xr:uid="{00000000-0005-0000-0000-0000E60A0000}"/>
    <cellStyle name="_Книга3_Nsi_139_Гусь - Расчет цены газа на 2011_Гусь - Тариф 2012" xfId="2916" xr:uid="{00000000-0005-0000-0000-0000E70A0000}"/>
    <cellStyle name="_Книга3_Nsi_139_Гусь - Расчет цены газа на 2011_Киржач (ТК)" xfId="2917" xr:uid="{00000000-0005-0000-0000-0000E80A0000}"/>
    <cellStyle name="_Книга3_Nsi_139_Г-Хр (ВОТЭК)" xfId="2918" xr:uid="{00000000-0005-0000-0000-0000E90A0000}"/>
    <cellStyle name="_Книга3_Nsi_139_ДЦТ_Ю-П_2012 г" xfId="2919" xr:uid="{00000000-0005-0000-0000-0000EA0A0000}"/>
    <cellStyle name="_Книга3_Nsi_139_Калькуляция  Киржач, Кр.Октябрь - 12.10.10-2" xfId="2920" xr:uid="{00000000-0005-0000-0000-0000EB0A0000}"/>
    <cellStyle name="_Книга3_Nsi_139_Киржач - Расчет цены газа на 2011" xfId="2921" xr:uid="{00000000-0005-0000-0000-0000EC0A0000}"/>
    <cellStyle name="_Книга3_Nsi_139_Киржач - Расчет цены газа на 2011_Гусь - Тариф 2012" xfId="2922" xr:uid="{00000000-0005-0000-0000-0000ED0A0000}"/>
    <cellStyle name="_Книга3_Nsi_139_Киржач - Расчет цены газа на 2011_Киржач (ТК)" xfId="2923" xr:uid="{00000000-0005-0000-0000-0000EE0A0000}"/>
    <cellStyle name="_Книга3_Nsi_139_Киржач (ТК)" xfId="2924" xr:uid="{00000000-0005-0000-0000-0000EF0A0000}"/>
    <cellStyle name="_Книга3_Nsi_139_Киржач тариф 2011 - 08.04.10" xfId="2925" xr:uid="{00000000-0005-0000-0000-0000F00A0000}"/>
    <cellStyle name="_Книга3_Nsi_139_Копия ДЦТ_Ю-П_2012 г 22 03 20111" xfId="2926" xr:uid="{00000000-0005-0000-0000-0000F10A0000}"/>
    <cellStyle name="_Книга3_Nsi_139_Копия свод_тариф_2010_ИТОГОВЫЙ" xfId="2927" xr:uid="{00000000-0005-0000-0000-0000F20A0000}"/>
    <cellStyle name="_Книга3_Nsi_139_Копия Смета шаблон (3)" xfId="2928" xr:uid="{00000000-0005-0000-0000-0000F30A0000}"/>
    <cellStyle name="_Книга3_Nsi_139_свод_тариф_2010_новый" xfId="2929" xr:uid="{00000000-0005-0000-0000-0000F40A0000}"/>
    <cellStyle name="_Книга3_Nsi_139_свод_тариф_2010_новый_Киржач (ТК)" xfId="2930" xr:uid="{00000000-0005-0000-0000-0000F50A0000}"/>
    <cellStyle name="_Книга3_Nsi_139_свод_тариф_2010_новый_Копия ДЦТ_Ю-П_2012 г 22 03 20111" xfId="2931" xr:uid="{00000000-0005-0000-0000-0000F60A0000}"/>
    <cellStyle name="_Книга3_Nsi_139_свод_тариф_2010_новый_Юр-П. (котелки) 2012" xfId="2932" xr:uid="{00000000-0005-0000-0000-0000F70A0000}"/>
    <cellStyle name="_Книга3_Nsi_139_Смета АУП ВОТЭК" xfId="2933" xr:uid="{00000000-0005-0000-0000-0000F80A0000}"/>
    <cellStyle name="_Книга3_Nsi_139_Смета АУП ВОТЭК_Гусь - Тариф 2012" xfId="2934" xr:uid="{00000000-0005-0000-0000-0000F90A0000}"/>
    <cellStyle name="_Книга3_Nsi_139_Смета АУП ВОТЭК_Киржач (ТК)" xfId="2935" xr:uid="{00000000-0005-0000-0000-0000FA0A0000}"/>
    <cellStyle name="_Книга3_Nsi_139_ЮП_ПП-2012_20111006" xfId="2936" xr:uid="{00000000-0005-0000-0000-0000FB0A0000}"/>
    <cellStyle name="_Книга3_Nsi_139_Юр-П. (котелки) 2012" xfId="2937" xr:uid="{00000000-0005-0000-0000-0000FC0A0000}"/>
    <cellStyle name="_Книга3_Nsi_140" xfId="91" xr:uid="{00000000-0005-0000-0000-0000FD0A0000}"/>
    <cellStyle name="_Книга3_Nsi_140 2" xfId="7172" xr:uid="{00000000-0005-0000-0000-0000FE0A0000}"/>
    <cellStyle name="_Книга3_Nsi_140 3" xfId="7040" xr:uid="{00000000-0005-0000-0000-0000FF0A0000}"/>
    <cellStyle name="_Книга3_Nsi_140(Зах)" xfId="92" xr:uid="{00000000-0005-0000-0000-0000000B0000}"/>
    <cellStyle name="_Книга3_Nsi_140(Зах) 2" xfId="7173" xr:uid="{00000000-0005-0000-0000-0000010B0000}"/>
    <cellStyle name="_Книга3_Nsi_140(Зах) 3" xfId="7041" xr:uid="{00000000-0005-0000-0000-0000020B0000}"/>
    <cellStyle name="_Книга3_Nsi_140(Зах)_АХР" xfId="2938" xr:uid="{00000000-0005-0000-0000-0000030B0000}"/>
    <cellStyle name="_Книга3_Nsi_140(Зах)_ВКС Генерация - Тариф 2010-2011 - 16.09.10" xfId="2939" xr:uid="{00000000-0005-0000-0000-0000040B0000}"/>
    <cellStyle name="_Книга3_Nsi_140(Зах)_Гусь - Расчет цены газа на 2011" xfId="2940" xr:uid="{00000000-0005-0000-0000-0000050B0000}"/>
    <cellStyle name="_Книга3_Nsi_140(Зах)_Гусь - Расчет цены газа на 2011_Гусь - Тариф 2012" xfId="2941" xr:uid="{00000000-0005-0000-0000-0000060B0000}"/>
    <cellStyle name="_Книга3_Nsi_140(Зах)_Гусь - Расчет цены газа на 2011_Киржач (ТК)" xfId="2942" xr:uid="{00000000-0005-0000-0000-0000070B0000}"/>
    <cellStyle name="_Книга3_Nsi_140(Зах)_Г-Хр (ВОТЭК)" xfId="2943" xr:uid="{00000000-0005-0000-0000-0000080B0000}"/>
    <cellStyle name="_Книга3_Nsi_140(Зах)_ДЦТ_Ю-П_2012 г" xfId="2944" xr:uid="{00000000-0005-0000-0000-0000090B0000}"/>
    <cellStyle name="_Книга3_Nsi_140(Зах)_Калькуляция  Киржач, Кр.Октябрь - 12.10.10-2" xfId="2945" xr:uid="{00000000-0005-0000-0000-00000A0B0000}"/>
    <cellStyle name="_Книга3_Nsi_140(Зах)_Киржач - Расчет цены газа на 2011" xfId="2946" xr:uid="{00000000-0005-0000-0000-00000B0B0000}"/>
    <cellStyle name="_Книга3_Nsi_140(Зах)_Киржач - Расчет цены газа на 2011_Гусь - Тариф 2012" xfId="2947" xr:uid="{00000000-0005-0000-0000-00000C0B0000}"/>
    <cellStyle name="_Книга3_Nsi_140(Зах)_Киржач - Расчет цены газа на 2011_Киржач (ТК)" xfId="2948" xr:uid="{00000000-0005-0000-0000-00000D0B0000}"/>
    <cellStyle name="_Книга3_Nsi_140(Зах)_Киржач (ТК)" xfId="2949" xr:uid="{00000000-0005-0000-0000-00000E0B0000}"/>
    <cellStyle name="_Книга3_Nsi_140(Зах)_Киржач тариф 2011 - 08.04.10" xfId="2950" xr:uid="{00000000-0005-0000-0000-00000F0B0000}"/>
    <cellStyle name="_Книга3_Nsi_140(Зах)_Копия ДЦТ_Ю-П_2012 г 22 03 20111" xfId="2951" xr:uid="{00000000-0005-0000-0000-0000100B0000}"/>
    <cellStyle name="_Книга3_Nsi_140(Зах)_Копия свод_тариф_2010_ИТОГОВЫЙ" xfId="2952" xr:uid="{00000000-0005-0000-0000-0000110B0000}"/>
    <cellStyle name="_Книга3_Nsi_140(Зах)_Копия Смета шаблон (3)" xfId="2953" xr:uid="{00000000-0005-0000-0000-0000120B0000}"/>
    <cellStyle name="_Книга3_Nsi_140(Зах)_свод_тариф_2010_новый" xfId="2954" xr:uid="{00000000-0005-0000-0000-0000130B0000}"/>
    <cellStyle name="_Книга3_Nsi_140(Зах)_свод_тариф_2010_новый_Киржач (ТК)" xfId="2955" xr:uid="{00000000-0005-0000-0000-0000140B0000}"/>
    <cellStyle name="_Книга3_Nsi_140(Зах)_свод_тариф_2010_новый_Копия ДЦТ_Ю-П_2012 г 22 03 20111" xfId="2956" xr:uid="{00000000-0005-0000-0000-0000150B0000}"/>
    <cellStyle name="_Книга3_Nsi_140(Зах)_свод_тариф_2010_новый_Юр-П. (котелки) 2012" xfId="2957" xr:uid="{00000000-0005-0000-0000-0000160B0000}"/>
    <cellStyle name="_Книга3_Nsi_140(Зах)_Смета АУП ВОТЭК" xfId="2958" xr:uid="{00000000-0005-0000-0000-0000170B0000}"/>
    <cellStyle name="_Книга3_Nsi_140(Зах)_Смета АУП ВОТЭК_Гусь - Тариф 2012" xfId="2959" xr:uid="{00000000-0005-0000-0000-0000180B0000}"/>
    <cellStyle name="_Книга3_Nsi_140(Зах)_Смета АУП ВОТЭК_Киржач (ТК)" xfId="2960" xr:uid="{00000000-0005-0000-0000-0000190B0000}"/>
    <cellStyle name="_Книга3_Nsi_140(Зах)_ЮП_ПП-2012_20111006" xfId="2961" xr:uid="{00000000-0005-0000-0000-00001A0B0000}"/>
    <cellStyle name="_Книга3_Nsi_140(Зах)_Юр-П. (котелки) 2012" xfId="2962" xr:uid="{00000000-0005-0000-0000-00001B0B0000}"/>
    <cellStyle name="_Книга3_Nsi_140_mod" xfId="93" xr:uid="{00000000-0005-0000-0000-00001C0B0000}"/>
    <cellStyle name="_Книга3_Nsi_140_mod 2" xfId="7174" xr:uid="{00000000-0005-0000-0000-00001D0B0000}"/>
    <cellStyle name="_Книга3_Nsi_140_mod 3" xfId="7042" xr:uid="{00000000-0005-0000-0000-00001E0B0000}"/>
    <cellStyle name="_Книга3_Nsi_140_mod_АХР" xfId="2963" xr:uid="{00000000-0005-0000-0000-00001F0B0000}"/>
    <cellStyle name="_Книга3_Nsi_140_mod_ВКС Генерация - Тариф 2010-2011 - 16.09.10" xfId="2964" xr:uid="{00000000-0005-0000-0000-0000200B0000}"/>
    <cellStyle name="_Книга3_Nsi_140_mod_Гусь - Расчет цены газа на 2011" xfId="2965" xr:uid="{00000000-0005-0000-0000-0000210B0000}"/>
    <cellStyle name="_Книга3_Nsi_140_mod_Гусь - Расчет цены газа на 2011_Гусь - Тариф 2012" xfId="2966" xr:uid="{00000000-0005-0000-0000-0000220B0000}"/>
    <cellStyle name="_Книга3_Nsi_140_mod_Гусь - Расчет цены газа на 2011_Киржач (ТК)" xfId="2967" xr:uid="{00000000-0005-0000-0000-0000230B0000}"/>
    <cellStyle name="_Книга3_Nsi_140_mod_Г-Хр (ВОТЭК)" xfId="2968" xr:uid="{00000000-0005-0000-0000-0000240B0000}"/>
    <cellStyle name="_Книга3_Nsi_140_mod_ДЦТ_Ю-П_2012 г" xfId="2969" xr:uid="{00000000-0005-0000-0000-0000250B0000}"/>
    <cellStyle name="_Книга3_Nsi_140_mod_Калькуляция  Киржач, Кр.Октябрь - 12.10.10-2" xfId="2970" xr:uid="{00000000-0005-0000-0000-0000260B0000}"/>
    <cellStyle name="_Книга3_Nsi_140_mod_Киржач - Расчет цены газа на 2011" xfId="2971" xr:uid="{00000000-0005-0000-0000-0000270B0000}"/>
    <cellStyle name="_Книга3_Nsi_140_mod_Киржач - Расчет цены газа на 2011 2" xfId="2972" xr:uid="{00000000-0005-0000-0000-0000280B0000}"/>
    <cellStyle name="_Книга3_Nsi_140_mod_Киржач - Расчет цены газа на 2011_Гусь - Тариф 2012" xfId="2973" xr:uid="{00000000-0005-0000-0000-0000290B0000}"/>
    <cellStyle name="_Книга3_Nsi_140_mod_Киржач - Расчет цены газа на 2011_Киржач (ТК)" xfId="2974" xr:uid="{00000000-0005-0000-0000-00002A0B0000}"/>
    <cellStyle name="_Книга3_Nsi_140_mod_Киржач (ТК)" xfId="2975" xr:uid="{00000000-0005-0000-0000-00002B0B0000}"/>
    <cellStyle name="_Книга3_Nsi_140_mod_Киржач тариф 2011 - 08.04.10" xfId="2976" xr:uid="{00000000-0005-0000-0000-00002C0B0000}"/>
    <cellStyle name="_Книга3_Nsi_140_mod_Копия ДЦТ_Ю-П_2012 г 22 03 20111" xfId="2977" xr:uid="{00000000-0005-0000-0000-00002D0B0000}"/>
    <cellStyle name="_Книга3_Nsi_140_mod_Копия свод_тариф_2010_ИТОГОВЫЙ" xfId="2978" xr:uid="{00000000-0005-0000-0000-00002E0B0000}"/>
    <cellStyle name="_Книга3_Nsi_140_mod_Копия Смета шаблон (3)" xfId="2979" xr:uid="{00000000-0005-0000-0000-00002F0B0000}"/>
    <cellStyle name="_Книга3_Nsi_140_mod_свод_тариф_2010_новый" xfId="2980" xr:uid="{00000000-0005-0000-0000-0000300B0000}"/>
    <cellStyle name="_Книга3_Nsi_140_mod_свод_тариф_2010_новый_Киржач (ТК)" xfId="2981" xr:uid="{00000000-0005-0000-0000-0000310B0000}"/>
    <cellStyle name="_Книга3_Nsi_140_mod_свод_тариф_2010_новый_Копия ДЦТ_Ю-П_2012 г 22 03 20111" xfId="2982" xr:uid="{00000000-0005-0000-0000-0000320B0000}"/>
    <cellStyle name="_Книга3_Nsi_140_mod_свод_тариф_2010_новый_Юр-П. (котелки) 2012" xfId="2983" xr:uid="{00000000-0005-0000-0000-0000330B0000}"/>
    <cellStyle name="_Книга3_Nsi_140_mod_Смета АУП ВОТЭК" xfId="2984" xr:uid="{00000000-0005-0000-0000-0000340B0000}"/>
    <cellStyle name="_Книга3_Nsi_140_mod_Смета АУП ВОТЭК_Гусь - Тариф 2012" xfId="2985" xr:uid="{00000000-0005-0000-0000-0000350B0000}"/>
    <cellStyle name="_Книга3_Nsi_140_mod_Смета АУП ВОТЭК_Киржач (ТК)" xfId="2986" xr:uid="{00000000-0005-0000-0000-0000360B0000}"/>
    <cellStyle name="_Книга3_Nsi_140_mod_ЮП_ПП-2012_20111006" xfId="2987" xr:uid="{00000000-0005-0000-0000-0000370B0000}"/>
    <cellStyle name="_Книга3_Nsi_140_mod_Юр-П. (котелки) 2012" xfId="2988" xr:uid="{00000000-0005-0000-0000-0000380B0000}"/>
    <cellStyle name="_Книга3_Nsi_140_АХР" xfId="2989" xr:uid="{00000000-0005-0000-0000-0000390B0000}"/>
    <cellStyle name="_Книга3_Nsi_140_ВКС Генерация - Тариф 2010-2011 - 16.09.10" xfId="2990" xr:uid="{00000000-0005-0000-0000-00003A0B0000}"/>
    <cellStyle name="_Книга3_Nsi_140_Гусь - Расчет цены газа на 2011" xfId="2991" xr:uid="{00000000-0005-0000-0000-00003B0B0000}"/>
    <cellStyle name="_Книга3_Nsi_140_Гусь - Расчет цены газа на 2011_Гусь - Тариф 2012" xfId="2992" xr:uid="{00000000-0005-0000-0000-00003C0B0000}"/>
    <cellStyle name="_Книга3_Nsi_140_Гусь - Расчет цены газа на 2011_Киржач (ТК)" xfId="2993" xr:uid="{00000000-0005-0000-0000-00003D0B0000}"/>
    <cellStyle name="_Книга3_Nsi_140_Г-Хр (ВОТЭК)" xfId="2994" xr:uid="{00000000-0005-0000-0000-00003E0B0000}"/>
    <cellStyle name="_Книга3_Nsi_140_ДЦТ_Ю-П_2012 г" xfId="2995" xr:uid="{00000000-0005-0000-0000-00003F0B0000}"/>
    <cellStyle name="_Книга3_Nsi_140_Калькуляция  Киржач, Кр.Октябрь - 12.10.10-2" xfId="2996" xr:uid="{00000000-0005-0000-0000-0000400B0000}"/>
    <cellStyle name="_Книга3_Nsi_140_Киржач - Расчет цены газа на 2011" xfId="2997" xr:uid="{00000000-0005-0000-0000-0000410B0000}"/>
    <cellStyle name="_Книга3_Nsi_140_Киржач - Расчет цены газа на 2011_Гусь - Тариф 2012" xfId="2998" xr:uid="{00000000-0005-0000-0000-0000420B0000}"/>
    <cellStyle name="_Книга3_Nsi_140_Киржач - Расчет цены газа на 2011_Киржач (ТК)" xfId="2999" xr:uid="{00000000-0005-0000-0000-0000430B0000}"/>
    <cellStyle name="_Книга3_Nsi_140_Киржач (ТК)" xfId="3000" xr:uid="{00000000-0005-0000-0000-0000440B0000}"/>
    <cellStyle name="_Книга3_Nsi_140_Киржач тариф 2011 - 08.04.10" xfId="3001" xr:uid="{00000000-0005-0000-0000-0000450B0000}"/>
    <cellStyle name="_Книга3_Nsi_140_Копия ДЦТ_Ю-П_2012 г 22 03 20111" xfId="3002" xr:uid="{00000000-0005-0000-0000-0000460B0000}"/>
    <cellStyle name="_Книга3_Nsi_140_Копия свод_тариф_2010_ИТОГОВЫЙ" xfId="3003" xr:uid="{00000000-0005-0000-0000-0000470B0000}"/>
    <cellStyle name="_Книга3_Nsi_140_Копия Смета шаблон (3)" xfId="3004" xr:uid="{00000000-0005-0000-0000-0000480B0000}"/>
    <cellStyle name="_Книга3_Nsi_140_свод_тариф_2010_новый" xfId="3005" xr:uid="{00000000-0005-0000-0000-0000490B0000}"/>
    <cellStyle name="_Книга3_Nsi_140_свод_тариф_2010_новый_Киржач (ТК)" xfId="3006" xr:uid="{00000000-0005-0000-0000-00004A0B0000}"/>
    <cellStyle name="_Книга3_Nsi_140_свод_тариф_2010_новый_Копия ДЦТ_Ю-П_2012 г 22 03 20111" xfId="3007" xr:uid="{00000000-0005-0000-0000-00004B0B0000}"/>
    <cellStyle name="_Книга3_Nsi_140_свод_тариф_2010_новый_Юр-П. (котелки) 2012" xfId="3008" xr:uid="{00000000-0005-0000-0000-00004C0B0000}"/>
    <cellStyle name="_Книга3_Nsi_140_Смета АУП ВОТЭК" xfId="3009" xr:uid="{00000000-0005-0000-0000-00004D0B0000}"/>
    <cellStyle name="_Книга3_Nsi_140_Смета АУП ВОТЭК_Гусь - Тариф 2012" xfId="3010" xr:uid="{00000000-0005-0000-0000-00004E0B0000}"/>
    <cellStyle name="_Книга3_Nsi_140_Смета АУП ВОТЭК_Киржач (ТК)" xfId="3011" xr:uid="{00000000-0005-0000-0000-00004F0B0000}"/>
    <cellStyle name="_Книга3_Nsi_140_ЮП_ПП-2012_20111006" xfId="3012" xr:uid="{00000000-0005-0000-0000-0000500B0000}"/>
    <cellStyle name="_Книга3_Nsi_140_Юр-П. (котелки) 2012" xfId="3013" xr:uid="{00000000-0005-0000-0000-0000510B0000}"/>
    <cellStyle name="_Книга3_Nsi_АХР" xfId="3014" xr:uid="{00000000-0005-0000-0000-0000520B0000}"/>
    <cellStyle name="_Книга3_Nsi_ВКС Генерация - Тариф 2010-2011 - 16.09.10" xfId="3015" xr:uid="{00000000-0005-0000-0000-0000530B0000}"/>
    <cellStyle name="_Книга3_Nsi_Гусь - Расчет цены газа на 2011" xfId="3016" xr:uid="{00000000-0005-0000-0000-0000540B0000}"/>
    <cellStyle name="_Книга3_Nsi_Гусь - Расчет цены газа на 2011_Гусь - Тариф 2012" xfId="3017" xr:uid="{00000000-0005-0000-0000-0000550B0000}"/>
    <cellStyle name="_Книга3_Nsi_Гусь - Расчет цены газа на 2011_Киржач (ТК)" xfId="3018" xr:uid="{00000000-0005-0000-0000-0000560B0000}"/>
    <cellStyle name="_Книга3_Nsi_Г-Хр (ВОТЭК)" xfId="3019" xr:uid="{00000000-0005-0000-0000-0000570B0000}"/>
    <cellStyle name="_Книга3_Nsi_ДЦТ_Ю-П_2012 г" xfId="3020" xr:uid="{00000000-0005-0000-0000-0000580B0000}"/>
    <cellStyle name="_Книга3_Nsi_Калькуляция  Киржач, Кр.Октябрь - 12.10.10-2" xfId="3021" xr:uid="{00000000-0005-0000-0000-0000590B0000}"/>
    <cellStyle name="_Книга3_Nsi_Киржач - Расчет цены газа на 2011" xfId="3022" xr:uid="{00000000-0005-0000-0000-00005A0B0000}"/>
    <cellStyle name="_Книга3_Nsi_Киржач - Расчет цены газа на 2011_Гусь - Тариф 2012" xfId="3023" xr:uid="{00000000-0005-0000-0000-00005B0B0000}"/>
    <cellStyle name="_Книга3_Nsi_Киржач - Расчет цены газа на 2011_Киржач (ТК)" xfId="3024" xr:uid="{00000000-0005-0000-0000-00005C0B0000}"/>
    <cellStyle name="_Книга3_Nsi_Киржач (ТК)" xfId="3025" xr:uid="{00000000-0005-0000-0000-00005D0B0000}"/>
    <cellStyle name="_Книга3_Nsi_Киржач тариф 2011 - 08.04.10" xfId="3026" xr:uid="{00000000-0005-0000-0000-00005E0B0000}"/>
    <cellStyle name="_Книга3_Nsi_Копия ДЦТ_Ю-П_2012 г 22 03 20111" xfId="3027" xr:uid="{00000000-0005-0000-0000-00005F0B0000}"/>
    <cellStyle name="_Книга3_Nsi_Копия свод_тариф_2010_ИТОГОВЫЙ" xfId="3028" xr:uid="{00000000-0005-0000-0000-0000600B0000}"/>
    <cellStyle name="_Книга3_Nsi_Копия Смета шаблон (3)" xfId="3029" xr:uid="{00000000-0005-0000-0000-0000610B0000}"/>
    <cellStyle name="_Книга3_Nsi_свод_тариф_2010_новый" xfId="3030" xr:uid="{00000000-0005-0000-0000-0000620B0000}"/>
    <cellStyle name="_Книга3_Nsi_свод_тариф_2010_новый_Киржач (ТК)" xfId="3031" xr:uid="{00000000-0005-0000-0000-0000630B0000}"/>
    <cellStyle name="_Книга3_Nsi_свод_тариф_2010_новый_Копия ДЦТ_Ю-П_2012 г 22 03 20111" xfId="3032" xr:uid="{00000000-0005-0000-0000-0000640B0000}"/>
    <cellStyle name="_Книга3_Nsi_свод_тариф_2010_новый_Юр-П. (котелки) 2012" xfId="3033" xr:uid="{00000000-0005-0000-0000-0000650B0000}"/>
    <cellStyle name="_Книга3_Nsi_Смета АУП ВОТЭК" xfId="3034" xr:uid="{00000000-0005-0000-0000-0000660B0000}"/>
    <cellStyle name="_Книга3_Nsi_Смета АУП ВОТЭК_Гусь - Тариф 2012" xfId="3035" xr:uid="{00000000-0005-0000-0000-0000670B0000}"/>
    <cellStyle name="_Книга3_Nsi_Смета АУП ВОТЭК_Киржач (ТК)" xfId="3036" xr:uid="{00000000-0005-0000-0000-0000680B0000}"/>
    <cellStyle name="_Книга3_Nsi_ЮП_ПП-2012_20111006" xfId="3037" xr:uid="{00000000-0005-0000-0000-0000690B0000}"/>
    <cellStyle name="_Книга3_Nsi_Юр-П. (котелки) 2012" xfId="3038" xr:uid="{00000000-0005-0000-0000-00006A0B0000}"/>
    <cellStyle name="_Книга3_Summary" xfId="94" xr:uid="{00000000-0005-0000-0000-00006B0B0000}"/>
    <cellStyle name="_Книга3_Summary 2" xfId="7175" xr:uid="{00000000-0005-0000-0000-00006C0B0000}"/>
    <cellStyle name="_Книга3_Summary 3" xfId="7043" xr:uid="{00000000-0005-0000-0000-00006D0B0000}"/>
    <cellStyle name="_Книга3_Summary_АХР" xfId="3039" xr:uid="{00000000-0005-0000-0000-00006E0B0000}"/>
    <cellStyle name="_Книга3_Summary_ВКС Генерация - Тариф 2010-2011 - 16.09.10" xfId="3040" xr:uid="{00000000-0005-0000-0000-00006F0B0000}"/>
    <cellStyle name="_Книга3_Summary_Гусь - Расчет цены газа на 2011" xfId="3041" xr:uid="{00000000-0005-0000-0000-0000700B0000}"/>
    <cellStyle name="_Книга3_Summary_Гусь - Расчет цены газа на 2011_Гусь - Тариф 2012" xfId="3042" xr:uid="{00000000-0005-0000-0000-0000710B0000}"/>
    <cellStyle name="_Книга3_Summary_Гусь - Расчет цены газа на 2011_Киржач (ТК)" xfId="3043" xr:uid="{00000000-0005-0000-0000-0000720B0000}"/>
    <cellStyle name="_Книга3_Summary_Г-Хр (ВОТЭК)" xfId="3044" xr:uid="{00000000-0005-0000-0000-0000730B0000}"/>
    <cellStyle name="_Книга3_Summary_ДЦТ_Ю-П_2012 г" xfId="3045" xr:uid="{00000000-0005-0000-0000-0000740B0000}"/>
    <cellStyle name="_Книга3_Summary_Калькуляция  Киржач, Кр.Октябрь - 12.10.10-2" xfId="3046" xr:uid="{00000000-0005-0000-0000-0000750B0000}"/>
    <cellStyle name="_Книга3_Summary_Киржач - Расчет цены газа на 2011" xfId="3047" xr:uid="{00000000-0005-0000-0000-0000760B0000}"/>
    <cellStyle name="_Книга3_Summary_Киржач - Расчет цены газа на 2011_Гусь - Тариф 2012" xfId="3048" xr:uid="{00000000-0005-0000-0000-0000770B0000}"/>
    <cellStyle name="_Книга3_Summary_Киржач - Расчет цены газа на 2011_Киржач (ТК)" xfId="3049" xr:uid="{00000000-0005-0000-0000-0000780B0000}"/>
    <cellStyle name="_Книга3_Summary_Киржач (ТК)" xfId="3050" xr:uid="{00000000-0005-0000-0000-0000790B0000}"/>
    <cellStyle name="_Книга3_Summary_Киржач тариф 2011 - 08.04.10" xfId="3051" xr:uid="{00000000-0005-0000-0000-00007A0B0000}"/>
    <cellStyle name="_Книга3_Summary_Копия ДЦТ_Ю-П_2012 г 22 03 20111" xfId="3052" xr:uid="{00000000-0005-0000-0000-00007B0B0000}"/>
    <cellStyle name="_Книга3_Summary_Копия свод_тариф_2010_ИТОГОВЫЙ" xfId="3053" xr:uid="{00000000-0005-0000-0000-00007C0B0000}"/>
    <cellStyle name="_Книга3_Summary_Копия Смета шаблон (3)" xfId="3054" xr:uid="{00000000-0005-0000-0000-00007D0B0000}"/>
    <cellStyle name="_Книга3_Summary_свод_тариф_2010_новый" xfId="3055" xr:uid="{00000000-0005-0000-0000-00007E0B0000}"/>
    <cellStyle name="_Книга3_Summary_свод_тариф_2010_новый_Киржач (ТК)" xfId="3056" xr:uid="{00000000-0005-0000-0000-00007F0B0000}"/>
    <cellStyle name="_Книга3_Summary_свод_тариф_2010_новый_Копия ДЦТ_Ю-П_2012 г 22 03 20111" xfId="3057" xr:uid="{00000000-0005-0000-0000-0000800B0000}"/>
    <cellStyle name="_Книга3_Summary_свод_тариф_2010_новый_Юр-П. (котелки) 2012" xfId="3058" xr:uid="{00000000-0005-0000-0000-0000810B0000}"/>
    <cellStyle name="_Книга3_Summary_Смета АУП ВОТЭК" xfId="3059" xr:uid="{00000000-0005-0000-0000-0000820B0000}"/>
    <cellStyle name="_Книга3_Summary_Смета АУП ВОТЭК_Гусь - Тариф 2012" xfId="3060" xr:uid="{00000000-0005-0000-0000-0000830B0000}"/>
    <cellStyle name="_Книга3_Summary_Смета АУП ВОТЭК_Киржач (ТК)" xfId="3061" xr:uid="{00000000-0005-0000-0000-0000840B0000}"/>
    <cellStyle name="_Книга3_Summary_ЮП_ПП-2012_20111006" xfId="3062" xr:uid="{00000000-0005-0000-0000-0000850B0000}"/>
    <cellStyle name="_Книга3_Summary_Юр-П. (котелки) 2012" xfId="3063" xr:uid="{00000000-0005-0000-0000-0000860B0000}"/>
    <cellStyle name="_Книга3_Tax_form_1кв_3" xfId="95" xr:uid="{00000000-0005-0000-0000-0000870B0000}"/>
    <cellStyle name="_Книга3_Tax_form_1кв_3 2" xfId="7176" xr:uid="{00000000-0005-0000-0000-0000880B0000}"/>
    <cellStyle name="_Книга3_Tax_form_1кв_3 3" xfId="7044" xr:uid="{00000000-0005-0000-0000-0000890B0000}"/>
    <cellStyle name="_Книга3_Tax_form_1кв_3_АХР" xfId="3064" xr:uid="{00000000-0005-0000-0000-00008A0B0000}"/>
    <cellStyle name="_Книга3_Tax_form_1кв_3_ВКС Генерация - Тариф 2010-2011 - 16.09.10" xfId="3065" xr:uid="{00000000-0005-0000-0000-00008B0B0000}"/>
    <cellStyle name="_Книга3_Tax_form_1кв_3_Гусь - Расчет цены газа на 2011" xfId="3066" xr:uid="{00000000-0005-0000-0000-00008C0B0000}"/>
    <cellStyle name="_Книга3_Tax_form_1кв_3_Гусь - Расчет цены газа на 2011_Гусь - Тариф 2012" xfId="3067" xr:uid="{00000000-0005-0000-0000-00008D0B0000}"/>
    <cellStyle name="_Книга3_Tax_form_1кв_3_Гусь - Расчет цены газа на 2011_Киржач (ТК)" xfId="3068" xr:uid="{00000000-0005-0000-0000-00008E0B0000}"/>
    <cellStyle name="_Книга3_Tax_form_1кв_3_Г-Хр (ВОТЭК)" xfId="3069" xr:uid="{00000000-0005-0000-0000-00008F0B0000}"/>
    <cellStyle name="_Книга3_Tax_form_1кв_3_ДЦТ_Ю-П_2012 г" xfId="3070" xr:uid="{00000000-0005-0000-0000-0000900B0000}"/>
    <cellStyle name="_Книга3_Tax_form_1кв_3_Калькуляция  Киржач, Кр.Октябрь - 12.10.10-2" xfId="3071" xr:uid="{00000000-0005-0000-0000-0000910B0000}"/>
    <cellStyle name="_Книга3_Tax_form_1кв_3_Киржач - Расчет цены газа на 2011" xfId="3072" xr:uid="{00000000-0005-0000-0000-0000920B0000}"/>
    <cellStyle name="_Книга3_Tax_form_1кв_3_Киржач - Расчет цены газа на 2011_Гусь - Тариф 2012" xfId="3073" xr:uid="{00000000-0005-0000-0000-0000930B0000}"/>
    <cellStyle name="_Книга3_Tax_form_1кв_3_Киржач - Расчет цены газа на 2011_Киржач (ТК)" xfId="3074" xr:uid="{00000000-0005-0000-0000-0000940B0000}"/>
    <cellStyle name="_Книга3_Tax_form_1кв_3_Киржач (ТК)" xfId="3075" xr:uid="{00000000-0005-0000-0000-0000950B0000}"/>
    <cellStyle name="_Книга3_Tax_form_1кв_3_Киржач тариф 2011 - 08.04.10" xfId="3076" xr:uid="{00000000-0005-0000-0000-0000960B0000}"/>
    <cellStyle name="_Книга3_Tax_form_1кв_3_Копия ДЦТ_Ю-П_2012 г 22 03 20111" xfId="3077" xr:uid="{00000000-0005-0000-0000-0000970B0000}"/>
    <cellStyle name="_Книга3_Tax_form_1кв_3_Копия свод_тариф_2010_ИТОГОВЫЙ" xfId="3078" xr:uid="{00000000-0005-0000-0000-0000980B0000}"/>
    <cellStyle name="_Книга3_Tax_form_1кв_3_Копия Смета шаблон (3)" xfId="3079" xr:uid="{00000000-0005-0000-0000-0000990B0000}"/>
    <cellStyle name="_Книга3_Tax_form_1кв_3_свод_тариф_2010_новый" xfId="3080" xr:uid="{00000000-0005-0000-0000-00009A0B0000}"/>
    <cellStyle name="_Книга3_Tax_form_1кв_3_свод_тариф_2010_новый_Киржач (ТК)" xfId="3081" xr:uid="{00000000-0005-0000-0000-00009B0B0000}"/>
    <cellStyle name="_Книга3_Tax_form_1кв_3_свод_тариф_2010_новый_Копия ДЦТ_Ю-П_2012 г 22 03 20111" xfId="3082" xr:uid="{00000000-0005-0000-0000-00009C0B0000}"/>
    <cellStyle name="_Книга3_Tax_form_1кв_3_свод_тариф_2010_новый_Юр-П. (котелки) 2012" xfId="3083" xr:uid="{00000000-0005-0000-0000-00009D0B0000}"/>
    <cellStyle name="_Книга3_Tax_form_1кв_3_Смета АУП ВОТЭК" xfId="3084" xr:uid="{00000000-0005-0000-0000-00009E0B0000}"/>
    <cellStyle name="_Книга3_Tax_form_1кв_3_Смета АУП ВОТЭК_Гусь - Тариф 2012" xfId="3085" xr:uid="{00000000-0005-0000-0000-00009F0B0000}"/>
    <cellStyle name="_Книга3_Tax_form_1кв_3_Смета АУП ВОТЭК_Киржач (ТК)" xfId="3086" xr:uid="{00000000-0005-0000-0000-0000A00B0000}"/>
    <cellStyle name="_Книга3_Tax_form_1кв_3_ЮП_ПП-2012_20111006" xfId="3087" xr:uid="{00000000-0005-0000-0000-0000A10B0000}"/>
    <cellStyle name="_Книга3_Tax_form_1кв_3_Юр-П. (котелки) 2012" xfId="3088" xr:uid="{00000000-0005-0000-0000-0000A20B0000}"/>
    <cellStyle name="_Книга3_АХР" xfId="3089" xr:uid="{00000000-0005-0000-0000-0000A30B0000}"/>
    <cellStyle name="_Книга3_БКЭ" xfId="96" xr:uid="{00000000-0005-0000-0000-0000A40B0000}"/>
    <cellStyle name="_Книга3_БКЭ 2" xfId="7177" xr:uid="{00000000-0005-0000-0000-0000A50B0000}"/>
    <cellStyle name="_Книга3_БКЭ 3" xfId="7045" xr:uid="{00000000-0005-0000-0000-0000A60B0000}"/>
    <cellStyle name="_Книга3_БКЭ_АХР" xfId="3090" xr:uid="{00000000-0005-0000-0000-0000A70B0000}"/>
    <cellStyle name="_Книга3_БКЭ_ВКС Генерация - Тариф 2010-2011 - 16.09.10" xfId="3091" xr:uid="{00000000-0005-0000-0000-0000A80B0000}"/>
    <cellStyle name="_Книга3_БКЭ_Гусь - Расчет цены газа на 2011" xfId="3092" xr:uid="{00000000-0005-0000-0000-0000A90B0000}"/>
    <cellStyle name="_Книга3_БКЭ_Гусь - Расчет цены газа на 2011_Гусь - Тариф 2012" xfId="3093" xr:uid="{00000000-0005-0000-0000-0000AA0B0000}"/>
    <cellStyle name="_Книга3_БКЭ_Гусь - Расчет цены газа на 2011_Киржач (ТК)" xfId="3094" xr:uid="{00000000-0005-0000-0000-0000AB0B0000}"/>
    <cellStyle name="_Книга3_БКЭ_Г-Хр (ВОТЭК)" xfId="3095" xr:uid="{00000000-0005-0000-0000-0000AC0B0000}"/>
    <cellStyle name="_Книга3_БКЭ_ДЦТ_Ю-П_2012 г" xfId="3096" xr:uid="{00000000-0005-0000-0000-0000AD0B0000}"/>
    <cellStyle name="_Книга3_БКЭ_Калькуляция  Киржач, Кр.Октябрь - 12.10.10-2" xfId="3097" xr:uid="{00000000-0005-0000-0000-0000AE0B0000}"/>
    <cellStyle name="_Книга3_БКЭ_Киржач - Расчет цены газа на 2011" xfId="3098" xr:uid="{00000000-0005-0000-0000-0000AF0B0000}"/>
    <cellStyle name="_Книга3_БКЭ_Киржач - Расчет цены газа на 2011_Гусь - Тариф 2012" xfId="3099" xr:uid="{00000000-0005-0000-0000-0000B00B0000}"/>
    <cellStyle name="_Книга3_БКЭ_Киржач - Расчет цены газа на 2011_Киржач (ТК)" xfId="3100" xr:uid="{00000000-0005-0000-0000-0000B10B0000}"/>
    <cellStyle name="_Книга3_БКЭ_Киржач (ТК)" xfId="3101" xr:uid="{00000000-0005-0000-0000-0000B20B0000}"/>
    <cellStyle name="_Книга3_БКЭ_Киржач тариф 2011 - 08.04.10" xfId="3102" xr:uid="{00000000-0005-0000-0000-0000B30B0000}"/>
    <cellStyle name="_Книга3_БКЭ_Копия ДЦТ_Ю-П_2012 г 22 03 20111" xfId="3103" xr:uid="{00000000-0005-0000-0000-0000B40B0000}"/>
    <cellStyle name="_Книга3_БКЭ_Копия свод_тариф_2010_ИТОГОВЫЙ" xfId="3104" xr:uid="{00000000-0005-0000-0000-0000B50B0000}"/>
    <cellStyle name="_Книга3_БКЭ_Копия Смета шаблон (3)" xfId="3105" xr:uid="{00000000-0005-0000-0000-0000B60B0000}"/>
    <cellStyle name="_Книга3_БКЭ_свод_тариф_2010_новый" xfId="3106" xr:uid="{00000000-0005-0000-0000-0000B70B0000}"/>
    <cellStyle name="_Книга3_БКЭ_свод_тариф_2010_новый_Киржач (ТК)" xfId="3107" xr:uid="{00000000-0005-0000-0000-0000B80B0000}"/>
    <cellStyle name="_Книга3_БКЭ_свод_тариф_2010_новый_Копия ДЦТ_Ю-П_2012 г 22 03 20111" xfId="3108" xr:uid="{00000000-0005-0000-0000-0000B90B0000}"/>
    <cellStyle name="_Книга3_БКЭ_свод_тариф_2010_новый_Юр-П. (котелки) 2012" xfId="3109" xr:uid="{00000000-0005-0000-0000-0000BA0B0000}"/>
    <cellStyle name="_Книга3_БКЭ_Смета АУП ВОТЭК" xfId="3110" xr:uid="{00000000-0005-0000-0000-0000BB0B0000}"/>
    <cellStyle name="_Книга3_БКЭ_Смета АУП ВОТЭК_Гусь - Тариф 2012" xfId="3111" xr:uid="{00000000-0005-0000-0000-0000BC0B0000}"/>
    <cellStyle name="_Книга3_БКЭ_Смета АУП ВОТЭК_Киржач (ТК)" xfId="3112" xr:uid="{00000000-0005-0000-0000-0000BD0B0000}"/>
    <cellStyle name="_Книга3_БКЭ_ЮП_ПП-2012_20111006" xfId="3113" xr:uid="{00000000-0005-0000-0000-0000BE0B0000}"/>
    <cellStyle name="_Книга3_БКЭ_Юр-П. (котелки) 2012" xfId="3114" xr:uid="{00000000-0005-0000-0000-0000BF0B0000}"/>
    <cellStyle name="_Книга3_ВКС Генерация - Тариф 2010-2011 - 16.09.10" xfId="3115" xr:uid="{00000000-0005-0000-0000-0000C00B0000}"/>
    <cellStyle name="_Книга3_Гусь - Расчет цены газа на 2011" xfId="3116" xr:uid="{00000000-0005-0000-0000-0000C10B0000}"/>
    <cellStyle name="_Книга3_Гусь - Расчет цены газа на 2011_Гусь - Тариф 2012" xfId="3117" xr:uid="{00000000-0005-0000-0000-0000C20B0000}"/>
    <cellStyle name="_Книга3_Гусь - Расчет цены газа на 2011_Киржач (ТК)" xfId="3118" xr:uid="{00000000-0005-0000-0000-0000C30B0000}"/>
    <cellStyle name="_Книга3_Г-Хр (ВОТЭК)" xfId="3119" xr:uid="{00000000-0005-0000-0000-0000C40B0000}"/>
    <cellStyle name="_Книга3_ДЦТ_Ю-П_2012 г" xfId="3120" xr:uid="{00000000-0005-0000-0000-0000C50B0000}"/>
    <cellStyle name="_Книга3_Калькуляция  Киржач, Кр.Октябрь - 12.10.10-2" xfId="3121" xr:uid="{00000000-0005-0000-0000-0000C60B0000}"/>
    <cellStyle name="_Книга3_Киржач - Расчет цены газа на 2011" xfId="3122" xr:uid="{00000000-0005-0000-0000-0000C70B0000}"/>
    <cellStyle name="_Книга3_Киржач - Расчет цены газа на 2011_Гусь - Тариф 2012" xfId="3123" xr:uid="{00000000-0005-0000-0000-0000C80B0000}"/>
    <cellStyle name="_Книга3_Киржач - Расчет цены газа на 2011_Киржач (ТК)" xfId="3124" xr:uid="{00000000-0005-0000-0000-0000C90B0000}"/>
    <cellStyle name="_Книга3_Киржач (ТК)" xfId="3125" xr:uid="{00000000-0005-0000-0000-0000CA0B0000}"/>
    <cellStyle name="_Книга3_Киржач тариф 2011 - 08.04.10" xfId="3126" xr:uid="{00000000-0005-0000-0000-0000CB0B0000}"/>
    <cellStyle name="_Книга3_Копия ДЦТ_Ю-П_2012 г 22 03 20111" xfId="3127" xr:uid="{00000000-0005-0000-0000-0000CC0B0000}"/>
    <cellStyle name="_Книга3_Копия свод_тариф_2010_ИТОГОВЫЙ" xfId="3128" xr:uid="{00000000-0005-0000-0000-0000CD0B0000}"/>
    <cellStyle name="_Книга3_Копия Смета шаблон (3)" xfId="3129" xr:uid="{00000000-0005-0000-0000-0000CE0B0000}"/>
    <cellStyle name="_Книга3_свод_тариф_2010_новый" xfId="3130" xr:uid="{00000000-0005-0000-0000-0000CF0B0000}"/>
    <cellStyle name="_Книга3_свод_тариф_2010_новый_Киржач (ТК)" xfId="3131" xr:uid="{00000000-0005-0000-0000-0000D00B0000}"/>
    <cellStyle name="_Книга3_свод_тариф_2010_новый_Копия ДЦТ_Ю-П_2012 г 22 03 20111" xfId="3132" xr:uid="{00000000-0005-0000-0000-0000D10B0000}"/>
    <cellStyle name="_Книга3_свод_тариф_2010_новый_Юр-П. (котелки) 2012" xfId="3133" xr:uid="{00000000-0005-0000-0000-0000D20B0000}"/>
    <cellStyle name="_Книга3_Смета АУП ВОТЭК" xfId="3134" xr:uid="{00000000-0005-0000-0000-0000D30B0000}"/>
    <cellStyle name="_Книга3_Смета АУП ВОТЭК_Гусь - Тариф 2012" xfId="3135" xr:uid="{00000000-0005-0000-0000-0000D40B0000}"/>
    <cellStyle name="_Книга3_Смета АУП ВОТЭК_Киржач (ТК)" xfId="3136" xr:uid="{00000000-0005-0000-0000-0000D50B0000}"/>
    <cellStyle name="_Книга3_ЮП_ПП-2012_20111006" xfId="3137" xr:uid="{00000000-0005-0000-0000-0000D60B0000}"/>
    <cellStyle name="_Книга3_Юр-П. (котелки) 2012" xfId="3138" xr:uid="{00000000-0005-0000-0000-0000D70B0000}"/>
    <cellStyle name="_Книга7" xfId="97" xr:uid="{00000000-0005-0000-0000-0000D80B0000}"/>
    <cellStyle name="_Книга7 2" xfId="7178" xr:uid="{00000000-0005-0000-0000-0000D90B0000}"/>
    <cellStyle name="_Книга7 3" xfId="7046" xr:uid="{00000000-0005-0000-0000-0000DA0B0000}"/>
    <cellStyle name="_Книга7_New Form10_2" xfId="98" xr:uid="{00000000-0005-0000-0000-0000DB0B0000}"/>
    <cellStyle name="_Книга7_New Form10_2 2" xfId="7179" xr:uid="{00000000-0005-0000-0000-0000DC0B0000}"/>
    <cellStyle name="_Книга7_New Form10_2 3" xfId="7047" xr:uid="{00000000-0005-0000-0000-0000DD0B0000}"/>
    <cellStyle name="_Книга7_New Form10_2_АХР" xfId="3139" xr:uid="{00000000-0005-0000-0000-0000DE0B0000}"/>
    <cellStyle name="_Книга7_New Form10_2_ВКС Генерация - Тариф 2010-2011 - 16.09.10" xfId="3140" xr:uid="{00000000-0005-0000-0000-0000DF0B0000}"/>
    <cellStyle name="_Книга7_New Form10_2_Гусь - Расчет цены газа на 2011" xfId="3141" xr:uid="{00000000-0005-0000-0000-0000E00B0000}"/>
    <cellStyle name="_Книга7_New Form10_2_Гусь - Расчет цены газа на 2011_Гусь - Тариф 2012" xfId="3142" xr:uid="{00000000-0005-0000-0000-0000E10B0000}"/>
    <cellStyle name="_Книга7_New Form10_2_Гусь - Расчет цены газа на 2011_Киржач (ТК)" xfId="3143" xr:uid="{00000000-0005-0000-0000-0000E20B0000}"/>
    <cellStyle name="_Книга7_New Form10_2_Г-Хр (ВОТЭК)" xfId="3144" xr:uid="{00000000-0005-0000-0000-0000E30B0000}"/>
    <cellStyle name="_Книга7_New Form10_2_ДЦТ_Ю-П_2012 г" xfId="3145" xr:uid="{00000000-0005-0000-0000-0000E40B0000}"/>
    <cellStyle name="_Книга7_New Form10_2_Калькуляция  Киржач, Кр.Октябрь - 12.10.10-2" xfId="3146" xr:uid="{00000000-0005-0000-0000-0000E50B0000}"/>
    <cellStyle name="_Книга7_New Form10_2_Киржач - Расчет цены газа на 2011" xfId="3147" xr:uid="{00000000-0005-0000-0000-0000E60B0000}"/>
    <cellStyle name="_Книга7_New Form10_2_Киржач - Расчет цены газа на 2011_Гусь - Тариф 2012" xfId="3148" xr:uid="{00000000-0005-0000-0000-0000E70B0000}"/>
    <cellStyle name="_Книга7_New Form10_2_Киржач - Расчет цены газа на 2011_Киржач (ТК)" xfId="3149" xr:uid="{00000000-0005-0000-0000-0000E80B0000}"/>
    <cellStyle name="_Книга7_New Form10_2_Киржач (ТК)" xfId="3150" xr:uid="{00000000-0005-0000-0000-0000E90B0000}"/>
    <cellStyle name="_Книга7_New Form10_2_Киржач тариф 2011 - 08.04.10" xfId="3151" xr:uid="{00000000-0005-0000-0000-0000EA0B0000}"/>
    <cellStyle name="_Книга7_New Form10_2_Копия ДЦТ_Ю-П_2012 г 22 03 20111" xfId="3152" xr:uid="{00000000-0005-0000-0000-0000EB0B0000}"/>
    <cellStyle name="_Книга7_New Form10_2_Копия свод_тариф_2010_ИТОГОВЫЙ" xfId="3153" xr:uid="{00000000-0005-0000-0000-0000EC0B0000}"/>
    <cellStyle name="_Книга7_New Form10_2_Копия Смета шаблон (3)" xfId="3154" xr:uid="{00000000-0005-0000-0000-0000ED0B0000}"/>
    <cellStyle name="_Книга7_New Form10_2_свод_тариф_2010_новый" xfId="3155" xr:uid="{00000000-0005-0000-0000-0000EE0B0000}"/>
    <cellStyle name="_Книга7_New Form10_2_свод_тариф_2010_новый_Киржач (ТК)" xfId="3156" xr:uid="{00000000-0005-0000-0000-0000EF0B0000}"/>
    <cellStyle name="_Книга7_New Form10_2_свод_тариф_2010_новый_Копия ДЦТ_Ю-П_2012 г 22 03 20111" xfId="3157" xr:uid="{00000000-0005-0000-0000-0000F00B0000}"/>
    <cellStyle name="_Книга7_New Form10_2_свод_тариф_2010_новый_Юр-П. (котелки) 2012" xfId="3158" xr:uid="{00000000-0005-0000-0000-0000F10B0000}"/>
    <cellStyle name="_Книга7_New Form10_2_Смета АУП ВОТЭК" xfId="3159" xr:uid="{00000000-0005-0000-0000-0000F20B0000}"/>
    <cellStyle name="_Книга7_New Form10_2_Смета АУП ВОТЭК_Гусь - Тариф 2012" xfId="3160" xr:uid="{00000000-0005-0000-0000-0000F30B0000}"/>
    <cellStyle name="_Книга7_New Form10_2_Смета АУП ВОТЭК_Киржач (ТК)" xfId="3161" xr:uid="{00000000-0005-0000-0000-0000F40B0000}"/>
    <cellStyle name="_Книга7_New Form10_2_ЮП_ПП-2012_20111006" xfId="3162" xr:uid="{00000000-0005-0000-0000-0000F50B0000}"/>
    <cellStyle name="_Книга7_New Form10_2_Юр-П. (котелки) 2012" xfId="3163" xr:uid="{00000000-0005-0000-0000-0000F60B0000}"/>
    <cellStyle name="_Книга7_Nsi" xfId="99" xr:uid="{00000000-0005-0000-0000-0000F70B0000}"/>
    <cellStyle name="_Книга7_Nsi 2" xfId="7180" xr:uid="{00000000-0005-0000-0000-0000F80B0000}"/>
    <cellStyle name="_Книга7_Nsi 3" xfId="7048" xr:uid="{00000000-0005-0000-0000-0000F90B0000}"/>
    <cellStyle name="_Книга7_Nsi_1" xfId="100" xr:uid="{00000000-0005-0000-0000-0000FA0B0000}"/>
    <cellStyle name="_Книга7_Nsi_1 2" xfId="7181" xr:uid="{00000000-0005-0000-0000-0000FB0B0000}"/>
    <cellStyle name="_Книга7_Nsi_1 3" xfId="7049" xr:uid="{00000000-0005-0000-0000-0000FC0B0000}"/>
    <cellStyle name="_Книга7_Nsi_1_АХР" xfId="3164" xr:uid="{00000000-0005-0000-0000-0000FD0B0000}"/>
    <cellStyle name="_Книга7_Nsi_1_ВКС Генерация - Тариф 2010-2011 - 16.09.10" xfId="3165" xr:uid="{00000000-0005-0000-0000-0000FE0B0000}"/>
    <cellStyle name="_Книга7_Nsi_1_Гусь - Расчет цены газа на 2011" xfId="3166" xr:uid="{00000000-0005-0000-0000-0000FF0B0000}"/>
    <cellStyle name="_Книга7_Nsi_1_Гусь - Расчет цены газа на 2011_Гусь - Тариф 2012" xfId="3167" xr:uid="{00000000-0005-0000-0000-0000000C0000}"/>
    <cellStyle name="_Книга7_Nsi_1_Гусь - Расчет цены газа на 2011_Киржач (ТК)" xfId="3168" xr:uid="{00000000-0005-0000-0000-0000010C0000}"/>
    <cellStyle name="_Книга7_Nsi_1_Г-Хр (ВОТЭК)" xfId="3169" xr:uid="{00000000-0005-0000-0000-0000020C0000}"/>
    <cellStyle name="_Книга7_Nsi_1_ДЦТ_Ю-П_2012 г" xfId="3170" xr:uid="{00000000-0005-0000-0000-0000030C0000}"/>
    <cellStyle name="_Книга7_Nsi_1_Калькуляция  Киржач, Кр.Октябрь - 12.10.10-2" xfId="3171" xr:uid="{00000000-0005-0000-0000-0000040C0000}"/>
    <cellStyle name="_Книга7_Nsi_1_Киржач - Расчет цены газа на 2011" xfId="3172" xr:uid="{00000000-0005-0000-0000-0000050C0000}"/>
    <cellStyle name="_Книга7_Nsi_1_Киржач - Расчет цены газа на 2011_Гусь - Тариф 2012" xfId="3173" xr:uid="{00000000-0005-0000-0000-0000060C0000}"/>
    <cellStyle name="_Книга7_Nsi_1_Киржач - Расчет цены газа на 2011_Киржач (ТК)" xfId="3174" xr:uid="{00000000-0005-0000-0000-0000070C0000}"/>
    <cellStyle name="_Книга7_Nsi_1_Киржач (ТК)" xfId="3175" xr:uid="{00000000-0005-0000-0000-0000080C0000}"/>
    <cellStyle name="_Книга7_Nsi_1_Киржач тариф 2011 - 08.04.10" xfId="3176" xr:uid="{00000000-0005-0000-0000-0000090C0000}"/>
    <cellStyle name="_Книга7_Nsi_1_Копия ДЦТ_Ю-П_2012 г 22 03 20111" xfId="3177" xr:uid="{00000000-0005-0000-0000-00000A0C0000}"/>
    <cellStyle name="_Книга7_Nsi_1_Копия свод_тариф_2010_ИТОГОВЫЙ" xfId="3178" xr:uid="{00000000-0005-0000-0000-00000B0C0000}"/>
    <cellStyle name="_Книга7_Nsi_1_Копия Смета шаблон (3)" xfId="3179" xr:uid="{00000000-0005-0000-0000-00000C0C0000}"/>
    <cellStyle name="_Книга7_Nsi_1_свод_тариф_2010_новый" xfId="3180" xr:uid="{00000000-0005-0000-0000-00000D0C0000}"/>
    <cellStyle name="_Книга7_Nsi_1_свод_тариф_2010_новый_Киржач (ТК)" xfId="3181" xr:uid="{00000000-0005-0000-0000-00000E0C0000}"/>
    <cellStyle name="_Книга7_Nsi_1_свод_тариф_2010_новый_Копия ДЦТ_Ю-П_2012 г 22 03 20111" xfId="3182" xr:uid="{00000000-0005-0000-0000-00000F0C0000}"/>
    <cellStyle name="_Книга7_Nsi_1_свод_тариф_2010_новый_Юр-П. (котелки) 2012" xfId="3183" xr:uid="{00000000-0005-0000-0000-0000100C0000}"/>
    <cellStyle name="_Книга7_Nsi_1_Смета АУП ВОТЭК" xfId="3184" xr:uid="{00000000-0005-0000-0000-0000110C0000}"/>
    <cellStyle name="_Книга7_Nsi_1_Смета АУП ВОТЭК_Гусь - Тариф 2012" xfId="3185" xr:uid="{00000000-0005-0000-0000-0000120C0000}"/>
    <cellStyle name="_Книга7_Nsi_1_Смета АУП ВОТЭК_Киржач (ТК)" xfId="3186" xr:uid="{00000000-0005-0000-0000-0000130C0000}"/>
    <cellStyle name="_Книга7_Nsi_1_ЮП_ПП-2012_20111006" xfId="3187" xr:uid="{00000000-0005-0000-0000-0000140C0000}"/>
    <cellStyle name="_Книга7_Nsi_1_Юр-П. (котелки) 2012" xfId="3188" xr:uid="{00000000-0005-0000-0000-0000150C0000}"/>
    <cellStyle name="_Книга7_Nsi_139" xfId="101" xr:uid="{00000000-0005-0000-0000-0000160C0000}"/>
    <cellStyle name="_Книга7_Nsi_139 2" xfId="7182" xr:uid="{00000000-0005-0000-0000-0000170C0000}"/>
    <cellStyle name="_Книга7_Nsi_139 3" xfId="7050" xr:uid="{00000000-0005-0000-0000-0000180C0000}"/>
    <cellStyle name="_Книга7_Nsi_139_АХР" xfId="3189" xr:uid="{00000000-0005-0000-0000-0000190C0000}"/>
    <cellStyle name="_Книга7_Nsi_139_ВКС Генерация - Тариф 2010-2011 - 16.09.10" xfId="3190" xr:uid="{00000000-0005-0000-0000-00001A0C0000}"/>
    <cellStyle name="_Книга7_Nsi_139_Гусь - Расчет цены газа на 2011" xfId="3191" xr:uid="{00000000-0005-0000-0000-00001B0C0000}"/>
    <cellStyle name="_Книга7_Nsi_139_Гусь - Расчет цены газа на 2011_Гусь - Тариф 2012" xfId="3192" xr:uid="{00000000-0005-0000-0000-00001C0C0000}"/>
    <cellStyle name="_Книга7_Nsi_139_Гусь - Расчет цены газа на 2011_Киржач (ТК)" xfId="3193" xr:uid="{00000000-0005-0000-0000-00001D0C0000}"/>
    <cellStyle name="_Книга7_Nsi_139_Г-Хр (ВОТЭК)" xfId="3194" xr:uid="{00000000-0005-0000-0000-00001E0C0000}"/>
    <cellStyle name="_Книга7_Nsi_139_ДЦТ_Ю-П_2012 г" xfId="3195" xr:uid="{00000000-0005-0000-0000-00001F0C0000}"/>
    <cellStyle name="_Книга7_Nsi_139_Калькуляция  Киржач, Кр.Октябрь - 12.10.10-2" xfId="3196" xr:uid="{00000000-0005-0000-0000-0000200C0000}"/>
    <cellStyle name="_Книга7_Nsi_139_Киржач - Расчет цены газа на 2011" xfId="3197" xr:uid="{00000000-0005-0000-0000-0000210C0000}"/>
    <cellStyle name="_Книга7_Nsi_139_Киржач - Расчет цены газа на 2011_Гусь - Тариф 2012" xfId="3198" xr:uid="{00000000-0005-0000-0000-0000220C0000}"/>
    <cellStyle name="_Книга7_Nsi_139_Киржач - Расчет цены газа на 2011_Киржач (ТК)" xfId="3199" xr:uid="{00000000-0005-0000-0000-0000230C0000}"/>
    <cellStyle name="_Книга7_Nsi_139_Киржач (ТК)" xfId="3200" xr:uid="{00000000-0005-0000-0000-0000240C0000}"/>
    <cellStyle name="_Книга7_Nsi_139_Киржач тариф 2011 - 08.04.10" xfId="3201" xr:uid="{00000000-0005-0000-0000-0000250C0000}"/>
    <cellStyle name="_Книга7_Nsi_139_Копия ДЦТ_Ю-П_2012 г 22 03 20111" xfId="3202" xr:uid="{00000000-0005-0000-0000-0000260C0000}"/>
    <cellStyle name="_Книга7_Nsi_139_Копия свод_тариф_2010_ИТОГОВЫЙ" xfId="3203" xr:uid="{00000000-0005-0000-0000-0000270C0000}"/>
    <cellStyle name="_Книга7_Nsi_139_Копия Смета шаблон (3)" xfId="3204" xr:uid="{00000000-0005-0000-0000-0000280C0000}"/>
    <cellStyle name="_Книга7_Nsi_139_свод_тариф_2010_новый" xfId="3205" xr:uid="{00000000-0005-0000-0000-0000290C0000}"/>
    <cellStyle name="_Книга7_Nsi_139_свод_тариф_2010_новый_Киржач (ТК)" xfId="3206" xr:uid="{00000000-0005-0000-0000-00002A0C0000}"/>
    <cellStyle name="_Книга7_Nsi_139_свод_тариф_2010_новый_Копия ДЦТ_Ю-П_2012 г 22 03 20111" xfId="3207" xr:uid="{00000000-0005-0000-0000-00002B0C0000}"/>
    <cellStyle name="_Книга7_Nsi_139_свод_тариф_2010_новый_Юр-П. (котелки) 2012" xfId="3208" xr:uid="{00000000-0005-0000-0000-00002C0C0000}"/>
    <cellStyle name="_Книга7_Nsi_139_Смета АУП ВОТЭК" xfId="3209" xr:uid="{00000000-0005-0000-0000-00002D0C0000}"/>
    <cellStyle name="_Книга7_Nsi_139_Смета АУП ВОТЭК_Гусь - Тариф 2012" xfId="3210" xr:uid="{00000000-0005-0000-0000-00002E0C0000}"/>
    <cellStyle name="_Книга7_Nsi_139_Смета АУП ВОТЭК_Киржач (ТК)" xfId="3211" xr:uid="{00000000-0005-0000-0000-00002F0C0000}"/>
    <cellStyle name="_Книга7_Nsi_139_ЮП_ПП-2012_20111006" xfId="3212" xr:uid="{00000000-0005-0000-0000-0000300C0000}"/>
    <cellStyle name="_Книга7_Nsi_139_Юр-П. (котелки) 2012" xfId="3213" xr:uid="{00000000-0005-0000-0000-0000310C0000}"/>
    <cellStyle name="_Книга7_Nsi_140" xfId="102" xr:uid="{00000000-0005-0000-0000-0000320C0000}"/>
    <cellStyle name="_Книга7_Nsi_140 2" xfId="7183" xr:uid="{00000000-0005-0000-0000-0000330C0000}"/>
    <cellStyle name="_Книга7_Nsi_140 3" xfId="7051" xr:uid="{00000000-0005-0000-0000-0000340C0000}"/>
    <cellStyle name="_Книга7_Nsi_140(Зах)" xfId="103" xr:uid="{00000000-0005-0000-0000-0000350C0000}"/>
    <cellStyle name="_Книга7_Nsi_140(Зах) 2" xfId="7184" xr:uid="{00000000-0005-0000-0000-0000360C0000}"/>
    <cellStyle name="_Книга7_Nsi_140(Зах) 3" xfId="7052" xr:uid="{00000000-0005-0000-0000-0000370C0000}"/>
    <cellStyle name="_Книга7_Nsi_140(Зах)_АХР" xfId="3214" xr:uid="{00000000-0005-0000-0000-0000380C0000}"/>
    <cellStyle name="_Книга7_Nsi_140(Зах)_ВКС Генерация - Тариф 2010-2011 - 16.09.10" xfId="3215" xr:uid="{00000000-0005-0000-0000-0000390C0000}"/>
    <cellStyle name="_Книга7_Nsi_140(Зах)_Гусь - Расчет цены газа на 2011" xfId="3216" xr:uid="{00000000-0005-0000-0000-00003A0C0000}"/>
    <cellStyle name="_Книга7_Nsi_140(Зах)_Гусь - Расчет цены газа на 2011_Гусь - Тариф 2012" xfId="3217" xr:uid="{00000000-0005-0000-0000-00003B0C0000}"/>
    <cellStyle name="_Книга7_Nsi_140(Зах)_Гусь - Расчет цены газа на 2011_Киржач (ТК)" xfId="3218" xr:uid="{00000000-0005-0000-0000-00003C0C0000}"/>
    <cellStyle name="_Книга7_Nsi_140(Зах)_Г-Хр (ВОТЭК)" xfId="3219" xr:uid="{00000000-0005-0000-0000-00003D0C0000}"/>
    <cellStyle name="_Книга7_Nsi_140(Зах)_ДЦТ_Ю-П_2012 г" xfId="3220" xr:uid="{00000000-0005-0000-0000-00003E0C0000}"/>
    <cellStyle name="_Книга7_Nsi_140(Зах)_Калькуляция  Киржач, Кр.Октябрь - 12.10.10-2" xfId="3221" xr:uid="{00000000-0005-0000-0000-00003F0C0000}"/>
    <cellStyle name="_Книга7_Nsi_140(Зах)_Киржач - Расчет цены газа на 2011" xfId="3222" xr:uid="{00000000-0005-0000-0000-0000400C0000}"/>
    <cellStyle name="_Книга7_Nsi_140(Зах)_Киржач - Расчет цены газа на 2011_Гусь - Тариф 2012" xfId="3223" xr:uid="{00000000-0005-0000-0000-0000410C0000}"/>
    <cellStyle name="_Книга7_Nsi_140(Зах)_Киржач - Расчет цены газа на 2011_Киржач (ТК)" xfId="3224" xr:uid="{00000000-0005-0000-0000-0000420C0000}"/>
    <cellStyle name="_Книга7_Nsi_140(Зах)_Киржач (ТК)" xfId="3225" xr:uid="{00000000-0005-0000-0000-0000430C0000}"/>
    <cellStyle name="_Книга7_Nsi_140(Зах)_Киржач тариф 2011 - 08.04.10" xfId="3226" xr:uid="{00000000-0005-0000-0000-0000440C0000}"/>
    <cellStyle name="_Книга7_Nsi_140(Зах)_Копия ДЦТ_Ю-П_2012 г 22 03 20111" xfId="3227" xr:uid="{00000000-0005-0000-0000-0000450C0000}"/>
    <cellStyle name="_Книга7_Nsi_140(Зах)_Копия свод_тариф_2010_ИТОГОВЫЙ" xfId="3228" xr:uid="{00000000-0005-0000-0000-0000460C0000}"/>
    <cellStyle name="_Книга7_Nsi_140(Зах)_Копия Смета шаблон (3)" xfId="3229" xr:uid="{00000000-0005-0000-0000-0000470C0000}"/>
    <cellStyle name="_Книга7_Nsi_140(Зах)_свод_тариф_2010_новый" xfId="3230" xr:uid="{00000000-0005-0000-0000-0000480C0000}"/>
    <cellStyle name="_Книга7_Nsi_140(Зах)_свод_тариф_2010_новый_Киржач (ТК)" xfId="3231" xr:uid="{00000000-0005-0000-0000-0000490C0000}"/>
    <cellStyle name="_Книга7_Nsi_140(Зах)_свод_тариф_2010_новый_Копия ДЦТ_Ю-П_2012 г 22 03 20111" xfId="3232" xr:uid="{00000000-0005-0000-0000-00004A0C0000}"/>
    <cellStyle name="_Книга7_Nsi_140(Зах)_свод_тариф_2010_новый_Юр-П. (котелки) 2012" xfId="3233" xr:uid="{00000000-0005-0000-0000-00004B0C0000}"/>
    <cellStyle name="_Книга7_Nsi_140(Зах)_Смета АУП ВОТЭК" xfId="3234" xr:uid="{00000000-0005-0000-0000-00004C0C0000}"/>
    <cellStyle name="_Книга7_Nsi_140(Зах)_Смета АУП ВОТЭК_Гусь - Тариф 2012" xfId="3235" xr:uid="{00000000-0005-0000-0000-00004D0C0000}"/>
    <cellStyle name="_Книга7_Nsi_140(Зах)_Смета АУП ВОТЭК_Киржач (ТК)" xfId="3236" xr:uid="{00000000-0005-0000-0000-00004E0C0000}"/>
    <cellStyle name="_Книга7_Nsi_140(Зах)_ЮП_ПП-2012_20111006" xfId="3237" xr:uid="{00000000-0005-0000-0000-00004F0C0000}"/>
    <cellStyle name="_Книга7_Nsi_140(Зах)_Юр-П. (котелки) 2012" xfId="3238" xr:uid="{00000000-0005-0000-0000-0000500C0000}"/>
    <cellStyle name="_Книга7_Nsi_140_mod" xfId="104" xr:uid="{00000000-0005-0000-0000-0000510C0000}"/>
    <cellStyle name="_Книга7_Nsi_140_mod 2" xfId="7185" xr:uid="{00000000-0005-0000-0000-0000520C0000}"/>
    <cellStyle name="_Книга7_Nsi_140_mod 3" xfId="7053" xr:uid="{00000000-0005-0000-0000-0000530C0000}"/>
    <cellStyle name="_Книга7_Nsi_140_mod_АХР" xfId="3239" xr:uid="{00000000-0005-0000-0000-0000540C0000}"/>
    <cellStyle name="_Книга7_Nsi_140_mod_ВКС Генерация - Тариф 2010-2011 - 16.09.10" xfId="3240" xr:uid="{00000000-0005-0000-0000-0000550C0000}"/>
    <cellStyle name="_Книга7_Nsi_140_mod_Гусь - Расчет цены газа на 2011" xfId="3241" xr:uid="{00000000-0005-0000-0000-0000560C0000}"/>
    <cellStyle name="_Книга7_Nsi_140_mod_Гусь - Расчет цены газа на 2011_Гусь - Тариф 2012" xfId="3242" xr:uid="{00000000-0005-0000-0000-0000570C0000}"/>
    <cellStyle name="_Книга7_Nsi_140_mod_Гусь - Расчет цены газа на 2011_Киржач (ТК)" xfId="3243" xr:uid="{00000000-0005-0000-0000-0000580C0000}"/>
    <cellStyle name="_Книга7_Nsi_140_mod_Г-Хр (ВОТЭК)" xfId="3244" xr:uid="{00000000-0005-0000-0000-0000590C0000}"/>
    <cellStyle name="_Книга7_Nsi_140_mod_ДЦТ_Ю-П_2012 г" xfId="3245" xr:uid="{00000000-0005-0000-0000-00005A0C0000}"/>
    <cellStyle name="_Книга7_Nsi_140_mod_Калькуляция  Киржач, Кр.Октябрь - 12.10.10-2" xfId="3246" xr:uid="{00000000-0005-0000-0000-00005B0C0000}"/>
    <cellStyle name="_Книга7_Nsi_140_mod_Киржач - Расчет цены газа на 2011" xfId="3247" xr:uid="{00000000-0005-0000-0000-00005C0C0000}"/>
    <cellStyle name="_Книга7_Nsi_140_mod_Киржач - Расчет цены газа на 2011_Гусь - Тариф 2012" xfId="3248" xr:uid="{00000000-0005-0000-0000-00005D0C0000}"/>
    <cellStyle name="_Книга7_Nsi_140_mod_Киржач - Расчет цены газа на 2011_Киржач (ТК)" xfId="3249" xr:uid="{00000000-0005-0000-0000-00005E0C0000}"/>
    <cellStyle name="_Книга7_Nsi_140_mod_Киржач (ТК)" xfId="3250" xr:uid="{00000000-0005-0000-0000-00005F0C0000}"/>
    <cellStyle name="_Книга7_Nsi_140_mod_Киржач тариф 2011 - 08.04.10" xfId="3251" xr:uid="{00000000-0005-0000-0000-0000600C0000}"/>
    <cellStyle name="_Книга7_Nsi_140_mod_Копия ДЦТ_Ю-П_2012 г 22 03 20111" xfId="3252" xr:uid="{00000000-0005-0000-0000-0000610C0000}"/>
    <cellStyle name="_Книга7_Nsi_140_mod_Копия свод_тариф_2010_ИТОГОВЫЙ" xfId="3253" xr:uid="{00000000-0005-0000-0000-0000620C0000}"/>
    <cellStyle name="_Книга7_Nsi_140_mod_Копия Смета шаблон (3)" xfId="3254" xr:uid="{00000000-0005-0000-0000-0000630C0000}"/>
    <cellStyle name="_Книга7_Nsi_140_mod_свод_тариф_2010_новый" xfId="3255" xr:uid="{00000000-0005-0000-0000-0000640C0000}"/>
    <cellStyle name="_Книга7_Nsi_140_mod_свод_тариф_2010_новый_Киржач (ТК)" xfId="3256" xr:uid="{00000000-0005-0000-0000-0000650C0000}"/>
    <cellStyle name="_Книга7_Nsi_140_mod_свод_тариф_2010_новый_Копия ДЦТ_Ю-П_2012 г 22 03 20111" xfId="3257" xr:uid="{00000000-0005-0000-0000-0000660C0000}"/>
    <cellStyle name="_Книга7_Nsi_140_mod_свод_тариф_2010_новый_Юр-П. (котелки) 2012" xfId="3258" xr:uid="{00000000-0005-0000-0000-0000670C0000}"/>
    <cellStyle name="_Книга7_Nsi_140_mod_Смета АУП ВОТЭК" xfId="3259" xr:uid="{00000000-0005-0000-0000-0000680C0000}"/>
    <cellStyle name="_Книга7_Nsi_140_mod_Смета АУП ВОТЭК_Гусь - Тариф 2012" xfId="3260" xr:uid="{00000000-0005-0000-0000-0000690C0000}"/>
    <cellStyle name="_Книга7_Nsi_140_mod_Смета АУП ВОТЭК_Киржач (ТК)" xfId="3261" xr:uid="{00000000-0005-0000-0000-00006A0C0000}"/>
    <cellStyle name="_Книга7_Nsi_140_mod_ЮП_ПП-2012_20111006" xfId="3262" xr:uid="{00000000-0005-0000-0000-00006B0C0000}"/>
    <cellStyle name="_Книга7_Nsi_140_mod_Юр-П. (котелки) 2012" xfId="3263" xr:uid="{00000000-0005-0000-0000-00006C0C0000}"/>
    <cellStyle name="_Книга7_Nsi_140_АХР" xfId="3264" xr:uid="{00000000-0005-0000-0000-00006D0C0000}"/>
    <cellStyle name="_Книга7_Nsi_140_ВКС Генерация - Тариф 2010-2011 - 16.09.10" xfId="3265" xr:uid="{00000000-0005-0000-0000-00006E0C0000}"/>
    <cellStyle name="_Книга7_Nsi_140_Гусь - Расчет цены газа на 2011" xfId="3266" xr:uid="{00000000-0005-0000-0000-00006F0C0000}"/>
    <cellStyle name="_Книга7_Nsi_140_Гусь - Расчет цены газа на 2011_Гусь - Тариф 2012" xfId="3267" xr:uid="{00000000-0005-0000-0000-0000700C0000}"/>
    <cellStyle name="_Книга7_Nsi_140_Гусь - Расчет цены газа на 2011_Киржач (ТК)" xfId="3268" xr:uid="{00000000-0005-0000-0000-0000710C0000}"/>
    <cellStyle name="_Книга7_Nsi_140_Г-Хр (ВОТЭК)" xfId="3269" xr:uid="{00000000-0005-0000-0000-0000720C0000}"/>
    <cellStyle name="_Книга7_Nsi_140_ДЦТ_Ю-П_2012 г" xfId="3270" xr:uid="{00000000-0005-0000-0000-0000730C0000}"/>
    <cellStyle name="_Книга7_Nsi_140_Калькуляция  Киржач, Кр.Октябрь - 12.10.10-2" xfId="3271" xr:uid="{00000000-0005-0000-0000-0000740C0000}"/>
    <cellStyle name="_Книга7_Nsi_140_Киржач - Расчет цены газа на 2011" xfId="3272" xr:uid="{00000000-0005-0000-0000-0000750C0000}"/>
    <cellStyle name="_Книга7_Nsi_140_Киржач - Расчет цены газа на 2011_Гусь - Тариф 2012" xfId="3273" xr:uid="{00000000-0005-0000-0000-0000760C0000}"/>
    <cellStyle name="_Книга7_Nsi_140_Киржач - Расчет цены газа на 2011_Киржач (ТК)" xfId="3274" xr:uid="{00000000-0005-0000-0000-0000770C0000}"/>
    <cellStyle name="_Книга7_Nsi_140_Киржач (ТК)" xfId="3275" xr:uid="{00000000-0005-0000-0000-0000780C0000}"/>
    <cellStyle name="_Книга7_Nsi_140_Киржач тариф 2011 - 08.04.10" xfId="3276" xr:uid="{00000000-0005-0000-0000-0000790C0000}"/>
    <cellStyle name="_Книга7_Nsi_140_Копия ДЦТ_Ю-П_2012 г 22 03 20111" xfId="3277" xr:uid="{00000000-0005-0000-0000-00007A0C0000}"/>
    <cellStyle name="_Книга7_Nsi_140_Копия свод_тариф_2010_ИТОГОВЫЙ" xfId="3278" xr:uid="{00000000-0005-0000-0000-00007B0C0000}"/>
    <cellStyle name="_Книга7_Nsi_140_Копия Смета шаблон (3)" xfId="3279" xr:uid="{00000000-0005-0000-0000-00007C0C0000}"/>
    <cellStyle name="_Книга7_Nsi_140_свод_тариф_2010_новый" xfId="3280" xr:uid="{00000000-0005-0000-0000-00007D0C0000}"/>
    <cellStyle name="_Книга7_Nsi_140_свод_тариф_2010_новый_Киржач (ТК)" xfId="3281" xr:uid="{00000000-0005-0000-0000-00007E0C0000}"/>
    <cellStyle name="_Книга7_Nsi_140_свод_тариф_2010_новый_Копия ДЦТ_Ю-П_2012 г 22 03 20111" xfId="3282" xr:uid="{00000000-0005-0000-0000-00007F0C0000}"/>
    <cellStyle name="_Книга7_Nsi_140_свод_тариф_2010_новый_Юр-П. (котелки) 2012" xfId="3283" xr:uid="{00000000-0005-0000-0000-0000800C0000}"/>
    <cellStyle name="_Книга7_Nsi_140_Смета АУП ВОТЭК" xfId="3284" xr:uid="{00000000-0005-0000-0000-0000810C0000}"/>
    <cellStyle name="_Книга7_Nsi_140_Смета АУП ВОТЭК_Гусь - Тариф 2012" xfId="3285" xr:uid="{00000000-0005-0000-0000-0000820C0000}"/>
    <cellStyle name="_Книга7_Nsi_140_Смета АУП ВОТЭК_Киржач (ТК)" xfId="3286" xr:uid="{00000000-0005-0000-0000-0000830C0000}"/>
    <cellStyle name="_Книга7_Nsi_140_ЮП_ПП-2012_20111006" xfId="3287" xr:uid="{00000000-0005-0000-0000-0000840C0000}"/>
    <cellStyle name="_Книга7_Nsi_140_Юр-П. (котелки) 2012" xfId="3288" xr:uid="{00000000-0005-0000-0000-0000850C0000}"/>
    <cellStyle name="_Книга7_Nsi_АХР" xfId="3289" xr:uid="{00000000-0005-0000-0000-0000860C0000}"/>
    <cellStyle name="_Книга7_Nsi_ВКС Генерация - Тариф 2010-2011 - 16.09.10" xfId="3290" xr:uid="{00000000-0005-0000-0000-0000870C0000}"/>
    <cellStyle name="_Книга7_Nsi_Гусь - Расчет цены газа на 2011" xfId="3291" xr:uid="{00000000-0005-0000-0000-0000880C0000}"/>
    <cellStyle name="_Книга7_Nsi_Гусь - Расчет цены газа на 2011_Гусь - Тариф 2012" xfId="3292" xr:uid="{00000000-0005-0000-0000-0000890C0000}"/>
    <cellStyle name="_Книга7_Nsi_Гусь - Расчет цены газа на 2011_Киржач (ТК)" xfId="3293" xr:uid="{00000000-0005-0000-0000-00008A0C0000}"/>
    <cellStyle name="_Книга7_Nsi_Г-Хр (ВОТЭК)" xfId="3294" xr:uid="{00000000-0005-0000-0000-00008B0C0000}"/>
    <cellStyle name="_Книга7_Nsi_ДЦТ_Ю-П_2012 г" xfId="3295" xr:uid="{00000000-0005-0000-0000-00008C0C0000}"/>
    <cellStyle name="_Книга7_Nsi_Калькуляция  Киржач, Кр.Октябрь - 12.10.10-2" xfId="3296" xr:uid="{00000000-0005-0000-0000-00008D0C0000}"/>
    <cellStyle name="_Книга7_Nsi_Киржач - Расчет цены газа на 2011" xfId="3297" xr:uid="{00000000-0005-0000-0000-00008E0C0000}"/>
    <cellStyle name="_Книга7_Nsi_Киржач - Расчет цены газа на 2011_Гусь - Тариф 2012" xfId="3298" xr:uid="{00000000-0005-0000-0000-00008F0C0000}"/>
    <cellStyle name="_Книга7_Nsi_Киржач - Расчет цены газа на 2011_Киржач (ТК)" xfId="3299" xr:uid="{00000000-0005-0000-0000-0000900C0000}"/>
    <cellStyle name="_Книга7_Nsi_Киржач (ТК)" xfId="3300" xr:uid="{00000000-0005-0000-0000-0000910C0000}"/>
    <cellStyle name="_Книга7_Nsi_Киржач тариф 2011 - 08.04.10" xfId="3301" xr:uid="{00000000-0005-0000-0000-0000920C0000}"/>
    <cellStyle name="_Книга7_Nsi_Копия ДЦТ_Ю-П_2012 г 22 03 20111" xfId="3302" xr:uid="{00000000-0005-0000-0000-0000930C0000}"/>
    <cellStyle name="_Книга7_Nsi_Копия свод_тариф_2010_ИТОГОВЫЙ" xfId="3303" xr:uid="{00000000-0005-0000-0000-0000940C0000}"/>
    <cellStyle name="_Книга7_Nsi_Копия Смета шаблон (3)" xfId="3304" xr:uid="{00000000-0005-0000-0000-0000950C0000}"/>
    <cellStyle name="_Книга7_Nsi_свод_тариф_2010_новый" xfId="3305" xr:uid="{00000000-0005-0000-0000-0000960C0000}"/>
    <cellStyle name="_Книга7_Nsi_свод_тариф_2010_новый_Киржач (ТК)" xfId="3306" xr:uid="{00000000-0005-0000-0000-0000970C0000}"/>
    <cellStyle name="_Книга7_Nsi_свод_тариф_2010_новый_Копия ДЦТ_Ю-П_2012 г 22 03 20111" xfId="3307" xr:uid="{00000000-0005-0000-0000-0000980C0000}"/>
    <cellStyle name="_Книга7_Nsi_свод_тариф_2010_новый_Юр-П. (котелки) 2012" xfId="3308" xr:uid="{00000000-0005-0000-0000-0000990C0000}"/>
    <cellStyle name="_Книга7_Nsi_Смета АУП ВОТЭК" xfId="3309" xr:uid="{00000000-0005-0000-0000-00009A0C0000}"/>
    <cellStyle name="_Книга7_Nsi_Смета АУП ВОТЭК_Гусь - Тариф 2012" xfId="3310" xr:uid="{00000000-0005-0000-0000-00009B0C0000}"/>
    <cellStyle name="_Книга7_Nsi_Смета АУП ВОТЭК_Киржач (ТК)" xfId="3311" xr:uid="{00000000-0005-0000-0000-00009C0C0000}"/>
    <cellStyle name="_Книга7_Nsi_ЮП_ПП-2012_20111006" xfId="3312" xr:uid="{00000000-0005-0000-0000-00009D0C0000}"/>
    <cellStyle name="_Книга7_Nsi_Юр-П. (котелки) 2012" xfId="3313" xr:uid="{00000000-0005-0000-0000-00009E0C0000}"/>
    <cellStyle name="_Книга7_Summary" xfId="105" xr:uid="{00000000-0005-0000-0000-00009F0C0000}"/>
    <cellStyle name="_Книга7_Summary 2" xfId="7186" xr:uid="{00000000-0005-0000-0000-0000A00C0000}"/>
    <cellStyle name="_Книга7_Summary 3" xfId="7054" xr:uid="{00000000-0005-0000-0000-0000A10C0000}"/>
    <cellStyle name="_Книга7_Summary_АХР" xfId="3314" xr:uid="{00000000-0005-0000-0000-0000A20C0000}"/>
    <cellStyle name="_Книга7_Summary_ВКС Генерация - Тариф 2010-2011 - 16.09.10" xfId="3315" xr:uid="{00000000-0005-0000-0000-0000A30C0000}"/>
    <cellStyle name="_Книга7_Summary_Гусь - Расчет цены газа на 2011" xfId="3316" xr:uid="{00000000-0005-0000-0000-0000A40C0000}"/>
    <cellStyle name="_Книга7_Summary_Гусь - Расчет цены газа на 2011_Гусь - Тариф 2012" xfId="3317" xr:uid="{00000000-0005-0000-0000-0000A50C0000}"/>
    <cellStyle name="_Книга7_Summary_Гусь - Расчет цены газа на 2011_Киржач (ТК)" xfId="3318" xr:uid="{00000000-0005-0000-0000-0000A60C0000}"/>
    <cellStyle name="_Книга7_Summary_Г-Хр (ВОТЭК)" xfId="3319" xr:uid="{00000000-0005-0000-0000-0000A70C0000}"/>
    <cellStyle name="_Книга7_Summary_ДЦТ_Ю-П_2012 г" xfId="3320" xr:uid="{00000000-0005-0000-0000-0000A80C0000}"/>
    <cellStyle name="_Книга7_Summary_Калькуляция  Киржач, Кр.Октябрь - 12.10.10-2" xfId="3321" xr:uid="{00000000-0005-0000-0000-0000A90C0000}"/>
    <cellStyle name="_Книга7_Summary_Киржач - Расчет цены газа на 2011" xfId="3322" xr:uid="{00000000-0005-0000-0000-0000AA0C0000}"/>
    <cellStyle name="_Книга7_Summary_Киржач - Расчет цены газа на 2011_Гусь - Тариф 2012" xfId="3323" xr:uid="{00000000-0005-0000-0000-0000AB0C0000}"/>
    <cellStyle name="_Книга7_Summary_Киржач - Расчет цены газа на 2011_Киржач (ТК)" xfId="3324" xr:uid="{00000000-0005-0000-0000-0000AC0C0000}"/>
    <cellStyle name="_Книга7_Summary_Киржач (ТК)" xfId="3325" xr:uid="{00000000-0005-0000-0000-0000AD0C0000}"/>
    <cellStyle name="_Книга7_Summary_Киржач тариф 2011 - 08.04.10" xfId="3326" xr:uid="{00000000-0005-0000-0000-0000AE0C0000}"/>
    <cellStyle name="_Книга7_Summary_Копия ДЦТ_Ю-П_2012 г 22 03 20111" xfId="3327" xr:uid="{00000000-0005-0000-0000-0000AF0C0000}"/>
    <cellStyle name="_Книга7_Summary_Копия свод_тариф_2010_ИТОГОВЫЙ" xfId="3328" xr:uid="{00000000-0005-0000-0000-0000B00C0000}"/>
    <cellStyle name="_Книга7_Summary_Копия Смета шаблон (3)" xfId="3329" xr:uid="{00000000-0005-0000-0000-0000B10C0000}"/>
    <cellStyle name="_Книга7_Summary_свод_тариф_2010_новый" xfId="3330" xr:uid="{00000000-0005-0000-0000-0000B20C0000}"/>
    <cellStyle name="_Книга7_Summary_свод_тариф_2010_новый_Киржач (ТК)" xfId="3331" xr:uid="{00000000-0005-0000-0000-0000B30C0000}"/>
    <cellStyle name="_Книга7_Summary_свод_тариф_2010_новый_Копия ДЦТ_Ю-П_2012 г 22 03 20111" xfId="3332" xr:uid="{00000000-0005-0000-0000-0000B40C0000}"/>
    <cellStyle name="_Книга7_Summary_свод_тариф_2010_новый_Юр-П. (котелки) 2012" xfId="3333" xr:uid="{00000000-0005-0000-0000-0000B50C0000}"/>
    <cellStyle name="_Книга7_Summary_Смета АУП ВОТЭК" xfId="3334" xr:uid="{00000000-0005-0000-0000-0000B60C0000}"/>
    <cellStyle name="_Книга7_Summary_Смета АУП ВОТЭК_Гусь - Тариф 2012" xfId="3335" xr:uid="{00000000-0005-0000-0000-0000B70C0000}"/>
    <cellStyle name="_Книга7_Summary_Смета АУП ВОТЭК_Киржач (ТК)" xfId="3336" xr:uid="{00000000-0005-0000-0000-0000B80C0000}"/>
    <cellStyle name="_Книга7_Summary_ЮП_ПП-2012_20111006" xfId="3337" xr:uid="{00000000-0005-0000-0000-0000B90C0000}"/>
    <cellStyle name="_Книга7_Summary_Юр-П. (котелки) 2012" xfId="3338" xr:uid="{00000000-0005-0000-0000-0000BA0C0000}"/>
    <cellStyle name="_Книга7_Tax_form_1кв_3" xfId="106" xr:uid="{00000000-0005-0000-0000-0000BB0C0000}"/>
    <cellStyle name="_Книга7_Tax_form_1кв_3 2" xfId="7187" xr:uid="{00000000-0005-0000-0000-0000BC0C0000}"/>
    <cellStyle name="_Книга7_Tax_form_1кв_3 3" xfId="7055" xr:uid="{00000000-0005-0000-0000-0000BD0C0000}"/>
    <cellStyle name="_Книга7_Tax_form_1кв_3_АХР" xfId="3339" xr:uid="{00000000-0005-0000-0000-0000BE0C0000}"/>
    <cellStyle name="_Книга7_Tax_form_1кв_3_ВКС Генерация - Тариф 2010-2011 - 16.09.10" xfId="3340" xr:uid="{00000000-0005-0000-0000-0000BF0C0000}"/>
    <cellStyle name="_Книга7_Tax_form_1кв_3_Гусь - Расчет цены газа на 2011" xfId="3341" xr:uid="{00000000-0005-0000-0000-0000C00C0000}"/>
    <cellStyle name="_Книга7_Tax_form_1кв_3_Гусь - Расчет цены газа на 2011_Гусь - Тариф 2012" xfId="3342" xr:uid="{00000000-0005-0000-0000-0000C10C0000}"/>
    <cellStyle name="_Книга7_Tax_form_1кв_3_Гусь - Расчет цены газа на 2011_Киржач (ТК)" xfId="3343" xr:uid="{00000000-0005-0000-0000-0000C20C0000}"/>
    <cellStyle name="_Книга7_Tax_form_1кв_3_Г-Хр (ВОТЭК)" xfId="3344" xr:uid="{00000000-0005-0000-0000-0000C30C0000}"/>
    <cellStyle name="_Книга7_Tax_form_1кв_3_ДЦТ_Ю-П_2012 г" xfId="3345" xr:uid="{00000000-0005-0000-0000-0000C40C0000}"/>
    <cellStyle name="_Книга7_Tax_form_1кв_3_Калькуляция  Киржач, Кр.Октябрь - 12.10.10-2" xfId="3346" xr:uid="{00000000-0005-0000-0000-0000C50C0000}"/>
    <cellStyle name="_Книга7_Tax_form_1кв_3_Киржач - Расчет цены газа на 2011" xfId="3347" xr:uid="{00000000-0005-0000-0000-0000C60C0000}"/>
    <cellStyle name="_Книга7_Tax_form_1кв_3_Киржач - Расчет цены газа на 2011_Гусь - Тариф 2012" xfId="3348" xr:uid="{00000000-0005-0000-0000-0000C70C0000}"/>
    <cellStyle name="_Книга7_Tax_form_1кв_3_Киржач - Расчет цены газа на 2011_Киржач (ТК)" xfId="3349" xr:uid="{00000000-0005-0000-0000-0000C80C0000}"/>
    <cellStyle name="_Книга7_Tax_form_1кв_3_Киржач (ТК)" xfId="3350" xr:uid="{00000000-0005-0000-0000-0000C90C0000}"/>
    <cellStyle name="_Книга7_Tax_form_1кв_3_Киржач тариф 2011 - 08.04.10" xfId="3351" xr:uid="{00000000-0005-0000-0000-0000CA0C0000}"/>
    <cellStyle name="_Книга7_Tax_form_1кв_3_Копия ДЦТ_Ю-П_2012 г 22 03 20111" xfId="3352" xr:uid="{00000000-0005-0000-0000-0000CB0C0000}"/>
    <cellStyle name="_Книга7_Tax_form_1кв_3_Копия свод_тариф_2010_ИТОГОВЫЙ" xfId="3353" xr:uid="{00000000-0005-0000-0000-0000CC0C0000}"/>
    <cellStyle name="_Книга7_Tax_form_1кв_3_Копия Смета шаблон (3)" xfId="3354" xr:uid="{00000000-0005-0000-0000-0000CD0C0000}"/>
    <cellStyle name="_Книга7_Tax_form_1кв_3_свод_тариф_2010_новый" xfId="3355" xr:uid="{00000000-0005-0000-0000-0000CE0C0000}"/>
    <cellStyle name="_Книга7_Tax_form_1кв_3_свод_тариф_2010_новый_Киржач (ТК)" xfId="3356" xr:uid="{00000000-0005-0000-0000-0000CF0C0000}"/>
    <cellStyle name="_Книга7_Tax_form_1кв_3_свод_тариф_2010_новый_Копия ДЦТ_Ю-П_2012 г 22 03 20111" xfId="3357" xr:uid="{00000000-0005-0000-0000-0000D00C0000}"/>
    <cellStyle name="_Книга7_Tax_form_1кв_3_свод_тариф_2010_новый_Юр-П. (котелки) 2012" xfId="3358" xr:uid="{00000000-0005-0000-0000-0000D10C0000}"/>
    <cellStyle name="_Книга7_Tax_form_1кв_3_Смета АУП ВОТЭК" xfId="3359" xr:uid="{00000000-0005-0000-0000-0000D20C0000}"/>
    <cellStyle name="_Книга7_Tax_form_1кв_3_Смета АУП ВОТЭК_Гусь - Тариф 2012" xfId="3360" xr:uid="{00000000-0005-0000-0000-0000D30C0000}"/>
    <cellStyle name="_Книга7_Tax_form_1кв_3_Смета АУП ВОТЭК_Киржач (ТК)" xfId="3361" xr:uid="{00000000-0005-0000-0000-0000D40C0000}"/>
    <cellStyle name="_Книга7_Tax_form_1кв_3_ЮП_ПП-2012_20111006" xfId="3362" xr:uid="{00000000-0005-0000-0000-0000D50C0000}"/>
    <cellStyle name="_Книга7_Tax_form_1кв_3_Юр-П. (котелки) 2012" xfId="3363" xr:uid="{00000000-0005-0000-0000-0000D60C0000}"/>
    <cellStyle name="_Книга7_АХР" xfId="3364" xr:uid="{00000000-0005-0000-0000-0000D70C0000}"/>
    <cellStyle name="_Книга7_БКЭ" xfId="107" xr:uid="{00000000-0005-0000-0000-0000D80C0000}"/>
    <cellStyle name="_Книга7_БКЭ 2" xfId="7188" xr:uid="{00000000-0005-0000-0000-0000D90C0000}"/>
    <cellStyle name="_Книга7_БКЭ 3" xfId="7056" xr:uid="{00000000-0005-0000-0000-0000DA0C0000}"/>
    <cellStyle name="_Книга7_БКЭ_АХР" xfId="3365" xr:uid="{00000000-0005-0000-0000-0000DB0C0000}"/>
    <cellStyle name="_Книга7_БКЭ_ВКС Генерация - Тариф 2010-2011 - 16.09.10" xfId="3366" xr:uid="{00000000-0005-0000-0000-0000DC0C0000}"/>
    <cellStyle name="_Книга7_БКЭ_Гусь - Расчет цены газа на 2011" xfId="3367" xr:uid="{00000000-0005-0000-0000-0000DD0C0000}"/>
    <cellStyle name="_Книга7_БКЭ_Гусь - Расчет цены газа на 2011_Гусь - Тариф 2012" xfId="3368" xr:uid="{00000000-0005-0000-0000-0000DE0C0000}"/>
    <cellStyle name="_Книга7_БКЭ_Гусь - Расчет цены газа на 2011_Киржач (ТК)" xfId="3369" xr:uid="{00000000-0005-0000-0000-0000DF0C0000}"/>
    <cellStyle name="_Книга7_БКЭ_Г-Хр (ВОТЭК)" xfId="3370" xr:uid="{00000000-0005-0000-0000-0000E00C0000}"/>
    <cellStyle name="_Книга7_БКЭ_ДЦТ_Ю-П_2012 г" xfId="3371" xr:uid="{00000000-0005-0000-0000-0000E10C0000}"/>
    <cellStyle name="_Книга7_БКЭ_Калькуляция  Киржач, Кр.Октябрь - 12.10.10-2" xfId="3372" xr:uid="{00000000-0005-0000-0000-0000E20C0000}"/>
    <cellStyle name="_Книга7_БКЭ_Киржач - Расчет цены газа на 2011" xfId="3373" xr:uid="{00000000-0005-0000-0000-0000E30C0000}"/>
    <cellStyle name="_Книга7_БКЭ_Киржач - Расчет цены газа на 2011_Гусь - Тариф 2012" xfId="3374" xr:uid="{00000000-0005-0000-0000-0000E40C0000}"/>
    <cellStyle name="_Книга7_БКЭ_Киржач - Расчет цены газа на 2011_Киржач (ТК)" xfId="3375" xr:uid="{00000000-0005-0000-0000-0000E50C0000}"/>
    <cellStyle name="_Книга7_БКЭ_Киржач (ТК)" xfId="3376" xr:uid="{00000000-0005-0000-0000-0000E60C0000}"/>
    <cellStyle name="_Книга7_БКЭ_Киржач тариф 2011 - 08.04.10" xfId="3377" xr:uid="{00000000-0005-0000-0000-0000E70C0000}"/>
    <cellStyle name="_Книга7_БКЭ_Копия ДЦТ_Ю-П_2012 г 22 03 20111" xfId="3378" xr:uid="{00000000-0005-0000-0000-0000E80C0000}"/>
    <cellStyle name="_Книга7_БКЭ_Копия свод_тариф_2010_ИТОГОВЫЙ" xfId="3379" xr:uid="{00000000-0005-0000-0000-0000E90C0000}"/>
    <cellStyle name="_Книга7_БКЭ_Копия Смета шаблон (3)" xfId="3380" xr:uid="{00000000-0005-0000-0000-0000EA0C0000}"/>
    <cellStyle name="_Книга7_БКЭ_свод_тариф_2010_новый" xfId="3381" xr:uid="{00000000-0005-0000-0000-0000EB0C0000}"/>
    <cellStyle name="_Книга7_БКЭ_свод_тариф_2010_новый_Киржач (ТК)" xfId="3382" xr:uid="{00000000-0005-0000-0000-0000EC0C0000}"/>
    <cellStyle name="_Книга7_БКЭ_свод_тариф_2010_новый_Копия ДЦТ_Ю-П_2012 г 22 03 20111" xfId="3383" xr:uid="{00000000-0005-0000-0000-0000ED0C0000}"/>
    <cellStyle name="_Книга7_БКЭ_свод_тариф_2010_новый_Юр-П. (котелки) 2012" xfId="3384" xr:uid="{00000000-0005-0000-0000-0000EE0C0000}"/>
    <cellStyle name="_Книга7_БКЭ_Смета АУП ВОТЭК" xfId="3385" xr:uid="{00000000-0005-0000-0000-0000EF0C0000}"/>
    <cellStyle name="_Книга7_БКЭ_Смета АУП ВОТЭК_Гусь - Тариф 2012" xfId="3386" xr:uid="{00000000-0005-0000-0000-0000F00C0000}"/>
    <cellStyle name="_Книга7_БКЭ_Смета АУП ВОТЭК_Киржач (ТК)" xfId="3387" xr:uid="{00000000-0005-0000-0000-0000F10C0000}"/>
    <cellStyle name="_Книга7_БКЭ_ЮП_ПП-2012_20111006" xfId="3388" xr:uid="{00000000-0005-0000-0000-0000F20C0000}"/>
    <cellStyle name="_Книга7_БКЭ_Юр-П. (котелки) 2012" xfId="3389" xr:uid="{00000000-0005-0000-0000-0000F30C0000}"/>
    <cellStyle name="_Книга7_ВКС Генерация - Тариф 2010-2011 - 16.09.10" xfId="3390" xr:uid="{00000000-0005-0000-0000-0000F40C0000}"/>
    <cellStyle name="_Книга7_Гусь - Расчет цены газа на 2011" xfId="3391" xr:uid="{00000000-0005-0000-0000-0000F50C0000}"/>
    <cellStyle name="_Книга7_Гусь - Расчет цены газа на 2011_Гусь - Тариф 2012" xfId="3392" xr:uid="{00000000-0005-0000-0000-0000F60C0000}"/>
    <cellStyle name="_Книга7_Гусь - Расчет цены газа на 2011_Киржач (ТК)" xfId="3393" xr:uid="{00000000-0005-0000-0000-0000F70C0000}"/>
    <cellStyle name="_Книга7_Г-Хр (ВОТЭК)" xfId="3394" xr:uid="{00000000-0005-0000-0000-0000F80C0000}"/>
    <cellStyle name="_Книга7_ДЦТ_Ю-П_2012 г" xfId="3395" xr:uid="{00000000-0005-0000-0000-0000F90C0000}"/>
    <cellStyle name="_Книга7_Калькуляция  Киржач, Кр.Октябрь - 12.10.10-2" xfId="3396" xr:uid="{00000000-0005-0000-0000-0000FA0C0000}"/>
    <cellStyle name="_Книга7_Киржач - Расчет цены газа на 2011" xfId="3397" xr:uid="{00000000-0005-0000-0000-0000FB0C0000}"/>
    <cellStyle name="_Книга7_Киржач - Расчет цены газа на 2011_Гусь - Тариф 2012" xfId="3398" xr:uid="{00000000-0005-0000-0000-0000FC0C0000}"/>
    <cellStyle name="_Книга7_Киржач - Расчет цены газа на 2011_Киржач (ТК)" xfId="3399" xr:uid="{00000000-0005-0000-0000-0000FD0C0000}"/>
    <cellStyle name="_Книга7_Киржач (ТК)" xfId="3400" xr:uid="{00000000-0005-0000-0000-0000FE0C0000}"/>
    <cellStyle name="_Книга7_Киржач тариф 2011 - 08.04.10" xfId="3401" xr:uid="{00000000-0005-0000-0000-0000FF0C0000}"/>
    <cellStyle name="_Книга7_Копия ДЦТ_Ю-П_2012 г 22 03 20111" xfId="3402" xr:uid="{00000000-0005-0000-0000-0000000D0000}"/>
    <cellStyle name="_Книга7_Копия свод_тариф_2010_ИТОГОВЫЙ" xfId="3403" xr:uid="{00000000-0005-0000-0000-0000010D0000}"/>
    <cellStyle name="_Книга7_Копия Смета шаблон (3)" xfId="3404" xr:uid="{00000000-0005-0000-0000-0000020D0000}"/>
    <cellStyle name="_Книга7_свод_тариф_2010_новый" xfId="3405" xr:uid="{00000000-0005-0000-0000-0000030D0000}"/>
    <cellStyle name="_Книга7_свод_тариф_2010_новый_Киржач (ТК)" xfId="3406" xr:uid="{00000000-0005-0000-0000-0000040D0000}"/>
    <cellStyle name="_Книга7_свод_тариф_2010_новый_Копия ДЦТ_Ю-П_2012 г 22 03 20111" xfId="3407" xr:uid="{00000000-0005-0000-0000-0000050D0000}"/>
    <cellStyle name="_Книга7_свод_тариф_2010_новый_Юр-П. (котелки) 2012" xfId="3408" xr:uid="{00000000-0005-0000-0000-0000060D0000}"/>
    <cellStyle name="_Книга7_Смета АУП ВОТЭК" xfId="3409" xr:uid="{00000000-0005-0000-0000-0000070D0000}"/>
    <cellStyle name="_Книга7_Смета АУП ВОТЭК_Гусь - Тариф 2012" xfId="3410" xr:uid="{00000000-0005-0000-0000-0000080D0000}"/>
    <cellStyle name="_Книга7_Смета АУП ВОТЭК_Киржач (ТК)" xfId="3411" xr:uid="{00000000-0005-0000-0000-0000090D0000}"/>
    <cellStyle name="_Книга7_ЮП_ПП-2012_20111006" xfId="3412" xr:uid="{00000000-0005-0000-0000-00000A0D0000}"/>
    <cellStyle name="_Книга7_Юр-П. (котелки) 2012" xfId="3413" xr:uid="{00000000-0005-0000-0000-00000B0D0000}"/>
    <cellStyle name="_Консолидация-2008-проект-new" xfId="3414" xr:uid="{00000000-0005-0000-0000-00000C0D0000}"/>
    <cellStyle name="_Куликова ОПП" xfId="108" xr:uid="{00000000-0005-0000-0000-00000D0D0000}"/>
    <cellStyle name="_Куликова ОПП 2" xfId="7189" xr:uid="{00000000-0005-0000-0000-00000E0D0000}"/>
    <cellStyle name="_Куликова ОПП 3" xfId="7057" xr:uid="{00000000-0005-0000-0000-00000F0D0000}"/>
    <cellStyle name="_Куликова ОПП_АХР" xfId="3415" xr:uid="{00000000-0005-0000-0000-0000100D0000}"/>
    <cellStyle name="_Куликова ОПП_ВКС Генерация - Тариф 2010-2011 - 16.09.10" xfId="3416" xr:uid="{00000000-0005-0000-0000-0000110D0000}"/>
    <cellStyle name="_Куликова ОПП_Гусь - Расчет цены газа на 2011" xfId="3417" xr:uid="{00000000-0005-0000-0000-0000120D0000}"/>
    <cellStyle name="_Куликова ОПП_Гусь - Расчет цены газа на 2011_Гусь - Тариф 2012" xfId="3418" xr:uid="{00000000-0005-0000-0000-0000130D0000}"/>
    <cellStyle name="_Куликова ОПП_Гусь - Расчет цены газа на 2011_Киржач (ТК)" xfId="3419" xr:uid="{00000000-0005-0000-0000-0000140D0000}"/>
    <cellStyle name="_Куликова ОПП_Г-Хр (ВОТЭК)" xfId="3420" xr:uid="{00000000-0005-0000-0000-0000150D0000}"/>
    <cellStyle name="_Куликова ОПП_ДЦТ_Ю-П_2012 г" xfId="3421" xr:uid="{00000000-0005-0000-0000-0000160D0000}"/>
    <cellStyle name="_Куликова ОПП_Калькуляция  Киржач, Кр.Октябрь - 12.10.10-2" xfId="3422" xr:uid="{00000000-0005-0000-0000-0000170D0000}"/>
    <cellStyle name="_Куликова ОПП_Киржач - Расчет цены газа на 2011" xfId="3423" xr:uid="{00000000-0005-0000-0000-0000180D0000}"/>
    <cellStyle name="_Куликова ОПП_Киржач - Расчет цены газа на 2011_Гусь - Тариф 2012" xfId="3424" xr:uid="{00000000-0005-0000-0000-0000190D0000}"/>
    <cellStyle name="_Куликова ОПП_Киржач - Расчет цены газа на 2011_Киржач (ТК)" xfId="3425" xr:uid="{00000000-0005-0000-0000-00001A0D0000}"/>
    <cellStyle name="_Куликова ОПП_Киржач (ТК)" xfId="3426" xr:uid="{00000000-0005-0000-0000-00001B0D0000}"/>
    <cellStyle name="_Куликова ОПП_Киржач тариф 2011 - 08.04.10" xfId="3427" xr:uid="{00000000-0005-0000-0000-00001C0D0000}"/>
    <cellStyle name="_Куликова ОПП_Копия ДЦТ_Ю-П_2012 г 22 03 20111" xfId="3428" xr:uid="{00000000-0005-0000-0000-00001D0D0000}"/>
    <cellStyle name="_Куликова ОПП_Копия свод_тариф_2010_ИТОГОВЫЙ" xfId="3429" xr:uid="{00000000-0005-0000-0000-00001E0D0000}"/>
    <cellStyle name="_Куликова ОПП_Копия Смета шаблон (3)" xfId="3430" xr:uid="{00000000-0005-0000-0000-00001F0D0000}"/>
    <cellStyle name="_Куликова ОПП_свод_тариф_2010_новый" xfId="3431" xr:uid="{00000000-0005-0000-0000-0000200D0000}"/>
    <cellStyle name="_Куликова ОПП_свод_тариф_2010_новый_Киржач (ТК)" xfId="3432" xr:uid="{00000000-0005-0000-0000-0000210D0000}"/>
    <cellStyle name="_Куликова ОПП_свод_тариф_2010_новый_Копия ДЦТ_Ю-П_2012 г 22 03 20111" xfId="3433" xr:uid="{00000000-0005-0000-0000-0000220D0000}"/>
    <cellStyle name="_Куликова ОПП_свод_тариф_2010_новый_Юр-П. (котелки) 2012" xfId="3434" xr:uid="{00000000-0005-0000-0000-0000230D0000}"/>
    <cellStyle name="_Куликова ОПП_Смета АУП ВОТЭК" xfId="3435" xr:uid="{00000000-0005-0000-0000-0000240D0000}"/>
    <cellStyle name="_Куликова ОПП_Смета АУП ВОТЭК_Гусь - Тариф 2012" xfId="3436" xr:uid="{00000000-0005-0000-0000-0000250D0000}"/>
    <cellStyle name="_Куликова ОПП_Смета АУП ВОТЭК_Киржач (ТК)" xfId="3437" xr:uid="{00000000-0005-0000-0000-0000260D0000}"/>
    <cellStyle name="_Куликова ОПП_ЮП_ПП-2012_20111006" xfId="3438" xr:uid="{00000000-0005-0000-0000-0000270D0000}"/>
    <cellStyle name="_Куликова ОПП_Юр-П. (котелки) 2012" xfId="3439" xr:uid="{00000000-0005-0000-0000-0000280D0000}"/>
    <cellStyle name="_Лист1" xfId="3440" xr:uid="{00000000-0005-0000-0000-0000290D0000}"/>
    <cellStyle name="_Лист2" xfId="3441" xr:uid="{00000000-0005-0000-0000-00002A0D0000}"/>
    <cellStyle name="_Лист2_ЮП_ПП-2012_20111006" xfId="3442" xr:uid="{00000000-0005-0000-0000-00002B0D0000}"/>
    <cellStyle name="_Модель - 2(23)" xfId="3443" xr:uid="{00000000-0005-0000-0000-00002C0D0000}"/>
    <cellStyle name="_МОДЕЛЬ_1 (2)" xfId="3444" xr:uid="{00000000-0005-0000-0000-00002D0D0000}"/>
    <cellStyle name="_МОДЕЛЬ_1 (2) 2" xfId="3445" xr:uid="{00000000-0005-0000-0000-00002E0D0000}"/>
    <cellStyle name="_МОДЕЛЬ_1 (2) 2_OREP.KU.2011.MONTHLY.02(v0.1)" xfId="3446" xr:uid="{00000000-0005-0000-0000-00002F0D0000}"/>
    <cellStyle name="_МОДЕЛЬ_1 (2) 2_OREP.KU.2011.MONTHLY.02(v0.4)" xfId="3447" xr:uid="{00000000-0005-0000-0000-0000300D0000}"/>
    <cellStyle name="_МОДЕЛЬ_1 (2) 2_OREP.KU.2011.MONTHLY.11(v1.4)" xfId="3448" xr:uid="{00000000-0005-0000-0000-0000310D0000}"/>
    <cellStyle name="_МОДЕЛЬ_1 (2) 2_UPDATE.OREP.KU.2011.MONTHLY.02.TO.1.2" xfId="3449" xr:uid="{00000000-0005-0000-0000-0000320D0000}"/>
    <cellStyle name="_МОДЕЛЬ_1 (2)_46EE.2011(v1.0)" xfId="3450" xr:uid="{00000000-0005-0000-0000-0000330D0000}"/>
    <cellStyle name="_МОДЕЛЬ_1 (2)_46EE.2011(v1.0)_46TE.2011(v1.0)" xfId="3451" xr:uid="{00000000-0005-0000-0000-0000340D0000}"/>
    <cellStyle name="_МОДЕЛЬ_1 (2)_46EE.2011(v1.0)_INDEX.STATION.2012(v1.0)_" xfId="3452" xr:uid="{00000000-0005-0000-0000-0000350D0000}"/>
    <cellStyle name="_МОДЕЛЬ_1 (2)_46EE.2011(v1.0)_INDEX.STATION.2012(v2.0)" xfId="3453" xr:uid="{00000000-0005-0000-0000-0000360D0000}"/>
    <cellStyle name="_МОДЕЛЬ_1 (2)_46EE.2011(v1.0)_INDEX.STATION.2012(v2.1)" xfId="3454" xr:uid="{00000000-0005-0000-0000-0000370D0000}"/>
    <cellStyle name="_МОДЕЛЬ_1 (2)_46EE.2011(v1.0)_TEPLO.PREDEL.2012.M(v1.1)_test" xfId="3455" xr:uid="{00000000-0005-0000-0000-0000380D0000}"/>
    <cellStyle name="_МОДЕЛЬ_1 (2)_46EE.2011(v1.2)" xfId="3456" xr:uid="{00000000-0005-0000-0000-0000390D0000}"/>
    <cellStyle name="_МОДЕЛЬ_1 (2)_46EP.2012(v0.1)" xfId="3457" xr:uid="{00000000-0005-0000-0000-00003A0D0000}"/>
    <cellStyle name="_МОДЕЛЬ_1 (2)_46TE.2011(v1.0)" xfId="3458" xr:uid="{00000000-0005-0000-0000-00003B0D0000}"/>
    <cellStyle name="_МОДЕЛЬ_1 (2)_ARMRAZR" xfId="3459" xr:uid="{00000000-0005-0000-0000-00003C0D0000}"/>
    <cellStyle name="_МОДЕЛЬ_1 (2)_BALANCE.WARM.2010.FACT(v1.0)" xfId="3460" xr:uid="{00000000-0005-0000-0000-00003D0D0000}"/>
    <cellStyle name="_МОДЕЛЬ_1 (2)_BALANCE.WARM.2010.PLAN" xfId="3461" xr:uid="{00000000-0005-0000-0000-00003E0D0000}"/>
    <cellStyle name="_МОДЕЛЬ_1 (2)_BALANCE.WARM.2011YEAR(v0.7)" xfId="3462" xr:uid="{00000000-0005-0000-0000-00003F0D0000}"/>
    <cellStyle name="_МОДЕЛЬ_1 (2)_BALANCE.WARM.2011YEAR.NEW.UPDATE.SCHEME" xfId="3463" xr:uid="{00000000-0005-0000-0000-0000400D0000}"/>
    <cellStyle name="_МОДЕЛЬ_1 (2)_EE.2REK.P2011.4.78(v0.3)" xfId="3464" xr:uid="{00000000-0005-0000-0000-0000410D0000}"/>
    <cellStyle name="_МОДЕЛЬ_1 (2)_FORM910.2012(v1.1)" xfId="3465" xr:uid="{00000000-0005-0000-0000-0000420D0000}"/>
    <cellStyle name="_МОДЕЛЬ_1 (2)_INVEST.EE.PLAN.4.78(v0.1)" xfId="3466" xr:uid="{00000000-0005-0000-0000-0000430D0000}"/>
    <cellStyle name="_МОДЕЛЬ_1 (2)_INVEST.EE.PLAN.4.78(v0.3)" xfId="3467" xr:uid="{00000000-0005-0000-0000-0000440D0000}"/>
    <cellStyle name="_МОДЕЛЬ_1 (2)_INVEST.EE.PLAN.4.78(v1.0)" xfId="3468" xr:uid="{00000000-0005-0000-0000-0000450D0000}"/>
    <cellStyle name="_МОДЕЛЬ_1 (2)_INVEST.PLAN.4.78(v0.1)" xfId="3469" xr:uid="{00000000-0005-0000-0000-0000460D0000}"/>
    <cellStyle name="_МОДЕЛЬ_1 (2)_INVEST.WARM.PLAN.4.78(v0.1)" xfId="3470" xr:uid="{00000000-0005-0000-0000-0000470D0000}"/>
    <cellStyle name="_МОДЕЛЬ_1 (2)_INVEST_WARM_PLAN" xfId="3471" xr:uid="{00000000-0005-0000-0000-0000480D0000}"/>
    <cellStyle name="_МОДЕЛЬ_1 (2)_NADB.JNVLS.APTEKA.2011(v1.3.3)" xfId="3472" xr:uid="{00000000-0005-0000-0000-0000490D0000}"/>
    <cellStyle name="_МОДЕЛЬ_1 (2)_NADB.JNVLS.APTEKA.2011(v1.3.3)_46TE.2011(v1.0)" xfId="3473" xr:uid="{00000000-0005-0000-0000-00004A0D0000}"/>
    <cellStyle name="_МОДЕЛЬ_1 (2)_NADB.JNVLS.APTEKA.2011(v1.3.3)_INDEX.STATION.2012(v1.0)_" xfId="3474" xr:uid="{00000000-0005-0000-0000-00004B0D0000}"/>
    <cellStyle name="_МОДЕЛЬ_1 (2)_NADB.JNVLS.APTEKA.2011(v1.3.3)_INDEX.STATION.2012(v2.0)" xfId="3475" xr:uid="{00000000-0005-0000-0000-00004C0D0000}"/>
    <cellStyle name="_МОДЕЛЬ_1 (2)_NADB.JNVLS.APTEKA.2011(v1.3.3)_INDEX.STATION.2012(v2.1)" xfId="3476" xr:uid="{00000000-0005-0000-0000-00004D0D0000}"/>
    <cellStyle name="_МОДЕЛЬ_1 (2)_NADB.JNVLS.APTEKA.2011(v1.3.3)_TEPLO.PREDEL.2012.M(v1.1)_test" xfId="3477" xr:uid="{00000000-0005-0000-0000-00004E0D0000}"/>
    <cellStyle name="_МОДЕЛЬ_1 (2)_NADB.JNVLS.APTEKA.2011(v1.3.4)" xfId="3478" xr:uid="{00000000-0005-0000-0000-00004F0D0000}"/>
    <cellStyle name="_МОДЕЛЬ_1 (2)_NADB.JNVLS.APTEKA.2011(v1.3.4)_46TE.2011(v1.0)" xfId="3479" xr:uid="{00000000-0005-0000-0000-0000500D0000}"/>
    <cellStyle name="_МОДЕЛЬ_1 (2)_NADB.JNVLS.APTEKA.2011(v1.3.4)_INDEX.STATION.2012(v1.0)_" xfId="3480" xr:uid="{00000000-0005-0000-0000-0000510D0000}"/>
    <cellStyle name="_МОДЕЛЬ_1 (2)_NADB.JNVLS.APTEKA.2011(v1.3.4)_INDEX.STATION.2012(v2.0)" xfId="3481" xr:uid="{00000000-0005-0000-0000-0000520D0000}"/>
    <cellStyle name="_МОДЕЛЬ_1 (2)_NADB.JNVLS.APTEKA.2011(v1.3.4)_INDEX.STATION.2012(v2.1)" xfId="3482" xr:uid="{00000000-0005-0000-0000-0000530D0000}"/>
    <cellStyle name="_МОДЕЛЬ_1 (2)_NADB.JNVLS.APTEKA.2011(v1.3.4)_TEPLO.PREDEL.2012.M(v1.1)_test" xfId="3483" xr:uid="{00000000-0005-0000-0000-0000540D0000}"/>
    <cellStyle name="_МОДЕЛЬ_1 (2)_PASSPORT.TEPLO.PROIZV(v2.1)" xfId="3484" xr:uid="{00000000-0005-0000-0000-0000550D0000}"/>
    <cellStyle name="_МОДЕЛЬ_1 (2)_PREDEL.JKH.UTV.2011(v1.0.1)" xfId="3485" xr:uid="{00000000-0005-0000-0000-0000560D0000}"/>
    <cellStyle name="_МОДЕЛЬ_1 (2)_PREDEL.JKH.UTV.2011(v1.0.1)_46TE.2011(v1.0)" xfId="3486" xr:uid="{00000000-0005-0000-0000-0000570D0000}"/>
    <cellStyle name="_МОДЕЛЬ_1 (2)_PREDEL.JKH.UTV.2011(v1.0.1)_INDEX.STATION.2012(v1.0)_" xfId="3487" xr:uid="{00000000-0005-0000-0000-0000580D0000}"/>
    <cellStyle name="_МОДЕЛЬ_1 (2)_PREDEL.JKH.UTV.2011(v1.0.1)_INDEX.STATION.2012(v2.0)" xfId="3488" xr:uid="{00000000-0005-0000-0000-0000590D0000}"/>
    <cellStyle name="_МОДЕЛЬ_1 (2)_PREDEL.JKH.UTV.2011(v1.0.1)_INDEX.STATION.2012(v2.1)" xfId="3489" xr:uid="{00000000-0005-0000-0000-00005A0D0000}"/>
    <cellStyle name="_МОДЕЛЬ_1 (2)_PREDEL.JKH.UTV.2011(v1.0.1)_TEPLO.PREDEL.2012.M(v1.1)_test" xfId="3490" xr:uid="{00000000-0005-0000-0000-00005B0D0000}"/>
    <cellStyle name="_МОДЕЛЬ_1 (2)_PREDEL.JKH.UTV.2011(v1.1)" xfId="3491" xr:uid="{00000000-0005-0000-0000-00005C0D0000}"/>
    <cellStyle name="_МОДЕЛЬ_1 (2)_REP.BLR.2012(v1.0)" xfId="3492" xr:uid="{00000000-0005-0000-0000-00005D0D0000}"/>
    <cellStyle name="_МОДЕЛЬ_1 (2)_TEPLO.PREDEL.2012.M(v1.1)" xfId="3493" xr:uid="{00000000-0005-0000-0000-00005E0D0000}"/>
    <cellStyle name="_МОДЕЛЬ_1 (2)_TEST.TEMPLATE" xfId="3494" xr:uid="{00000000-0005-0000-0000-00005F0D0000}"/>
    <cellStyle name="_МОДЕЛЬ_1 (2)_UPDATE.46EE.2011.TO.1.1" xfId="3495" xr:uid="{00000000-0005-0000-0000-0000600D0000}"/>
    <cellStyle name="_МОДЕЛЬ_1 (2)_UPDATE.46TE.2011.TO.1.1" xfId="3496" xr:uid="{00000000-0005-0000-0000-0000610D0000}"/>
    <cellStyle name="_МОДЕЛЬ_1 (2)_UPDATE.46TE.2011.TO.1.2" xfId="3497" xr:uid="{00000000-0005-0000-0000-0000620D0000}"/>
    <cellStyle name="_МОДЕЛЬ_1 (2)_UPDATE.BALANCE.WARM.2011YEAR.TO.1.1" xfId="3498" xr:uid="{00000000-0005-0000-0000-0000630D0000}"/>
    <cellStyle name="_МОДЕЛЬ_1 (2)_UPDATE.BALANCE.WARM.2011YEAR.TO.1.1_46TE.2011(v1.0)" xfId="3499" xr:uid="{00000000-0005-0000-0000-0000640D0000}"/>
    <cellStyle name="_МОДЕЛЬ_1 (2)_UPDATE.BALANCE.WARM.2011YEAR.TO.1.1_INDEX.STATION.2012(v1.0)_" xfId="3500" xr:uid="{00000000-0005-0000-0000-0000650D0000}"/>
    <cellStyle name="_МОДЕЛЬ_1 (2)_UPDATE.BALANCE.WARM.2011YEAR.TO.1.1_INDEX.STATION.2012(v2.0)" xfId="3501" xr:uid="{00000000-0005-0000-0000-0000660D0000}"/>
    <cellStyle name="_МОДЕЛЬ_1 (2)_UPDATE.BALANCE.WARM.2011YEAR.TO.1.1_INDEX.STATION.2012(v2.1)" xfId="3502" xr:uid="{00000000-0005-0000-0000-0000670D0000}"/>
    <cellStyle name="_МОДЕЛЬ_1 (2)_UPDATE.BALANCE.WARM.2011YEAR.TO.1.1_OREP.KU.2011.MONTHLY.02(v1.1)" xfId="3503" xr:uid="{00000000-0005-0000-0000-0000680D0000}"/>
    <cellStyle name="_МОДЕЛЬ_1 (2)_UPDATE.BALANCE.WARM.2011YEAR.TO.1.1_TEPLO.PREDEL.2012.M(v1.1)_test" xfId="3504" xr:uid="{00000000-0005-0000-0000-0000690D0000}"/>
    <cellStyle name="_МОДЕЛЬ_1 (2)_UPDATE.NADB.JNVLS.APTEKA.2011.TO.1.3.4" xfId="3505" xr:uid="{00000000-0005-0000-0000-00006A0D0000}"/>
    <cellStyle name="_Модель_2.1" xfId="3506" xr:uid="{00000000-0005-0000-0000-00006B0D0000}"/>
    <cellStyle name="_НВВ 2009 постатейно свод по филиалам_09_02_09" xfId="3507" xr:uid="{00000000-0005-0000-0000-00006C0D0000}"/>
    <cellStyle name="_НВВ 2009 постатейно свод по филиалам_09_02_09_Новая инструкция1_фст" xfId="3508" xr:uid="{00000000-0005-0000-0000-00006D0D0000}"/>
    <cellStyle name="_НВВ 2009 постатейно свод по филиалам_для Валентина" xfId="3509" xr:uid="{00000000-0005-0000-0000-00006E0D0000}"/>
    <cellStyle name="_НВВ 2009 постатейно свод по филиалам_для Валентина_Новая инструкция1_фст" xfId="3510" xr:uid="{00000000-0005-0000-0000-00006F0D0000}"/>
    <cellStyle name="_НВВ ВКС (2)" xfId="3511" xr:uid="{00000000-0005-0000-0000-0000700D0000}"/>
    <cellStyle name="_НВВ ВКС (2)_Киржач (ТК)" xfId="3512" xr:uid="{00000000-0005-0000-0000-0000710D0000}"/>
    <cellStyle name="_НВВ ВКС (2)_Копия ДЦТ_Ю-П_2012 г 22 03 20111" xfId="3513" xr:uid="{00000000-0005-0000-0000-0000720D0000}"/>
    <cellStyle name="_НВВ ВКС (2)_Копия свод_тариф_2010_ИТОГОВЫЙ" xfId="3514" xr:uid="{00000000-0005-0000-0000-0000730D0000}"/>
    <cellStyle name="_НВВ ВКС (2)_свод_тариф_2010_новый" xfId="3515" xr:uid="{00000000-0005-0000-0000-0000740D0000}"/>
    <cellStyle name="_НВВ ВКС (2)_свод_тариф_2010_новый_Киржач (ТК)" xfId="3516" xr:uid="{00000000-0005-0000-0000-0000750D0000}"/>
    <cellStyle name="_НВВ ВКС (2)_свод_тариф_2010_новый_Копия ДЦТ_Ю-П_2012 г 22 03 20111" xfId="3517" xr:uid="{00000000-0005-0000-0000-0000760D0000}"/>
    <cellStyle name="_НВВ ВКС (2)_свод_тариф_2010_новый_Юр-П. (котелки) 2012" xfId="3518" xr:uid="{00000000-0005-0000-0000-0000770D0000}"/>
    <cellStyle name="_НВВ ВКС (2)_Юр-П. (котелки) 2012" xfId="3519" xr:uid="{00000000-0005-0000-0000-0000780D0000}"/>
    <cellStyle name="_НВВ для ВКС_ДЦТ" xfId="3520" xr:uid="{00000000-0005-0000-0000-0000790D0000}"/>
    <cellStyle name="_Омск" xfId="3521" xr:uid="{00000000-0005-0000-0000-00007A0D0000}"/>
    <cellStyle name="_Омск_Новая инструкция1_фст" xfId="3522" xr:uid="{00000000-0005-0000-0000-00007B0D0000}"/>
    <cellStyle name="_ОТ ИД 2009" xfId="3523" xr:uid="{00000000-0005-0000-0000-00007C0D0000}"/>
    <cellStyle name="_ОТ ИД 2009_Новая инструкция1_фст" xfId="3524" xr:uid="{00000000-0005-0000-0000-00007D0D0000}"/>
    <cellStyle name="_отчетность_31" xfId="295" xr:uid="{00000000-0005-0000-0000-00007E0D0000}"/>
    <cellStyle name="_план ПП" xfId="109" xr:uid="{00000000-0005-0000-0000-00007F0D0000}"/>
    <cellStyle name="_план ПП 2" xfId="7190" xr:uid="{00000000-0005-0000-0000-0000800D0000}"/>
    <cellStyle name="_план ПП 3" xfId="7058" xr:uid="{00000000-0005-0000-0000-0000810D0000}"/>
    <cellStyle name="_план ПП_АХР" xfId="3525" xr:uid="{00000000-0005-0000-0000-0000820D0000}"/>
    <cellStyle name="_план ПП_ВКС Генерация - Тариф 2010-2011 - 16.09.10" xfId="3526" xr:uid="{00000000-0005-0000-0000-0000830D0000}"/>
    <cellStyle name="_план ПП_Гусь - Расчет цены газа на 2011" xfId="3527" xr:uid="{00000000-0005-0000-0000-0000840D0000}"/>
    <cellStyle name="_план ПП_Гусь - Расчет цены газа на 2011_Гусь - Тариф 2012" xfId="3528" xr:uid="{00000000-0005-0000-0000-0000850D0000}"/>
    <cellStyle name="_план ПП_Гусь - Расчет цены газа на 2011_Киржач (ТК)" xfId="3529" xr:uid="{00000000-0005-0000-0000-0000860D0000}"/>
    <cellStyle name="_план ПП_Г-Хр (ВОТЭК)" xfId="3530" xr:uid="{00000000-0005-0000-0000-0000870D0000}"/>
    <cellStyle name="_план ПП_ДЦТ_Ю-П_2012 г" xfId="3531" xr:uid="{00000000-0005-0000-0000-0000880D0000}"/>
    <cellStyle name="_план ПП_Калькуляция  Киржач, Кр.Октябрь - 12.10.10-2" xfId="3532" xr:uid="{00000000-0005-0000-0000-0000890D0000}"/>
    <cellStyle name="_план ПП_Киржач - Расчет цены газа на 2011" xfId="3533" xr:uid="{00000000-0005-0000-0000-00008A0D0000}"/>
    <cellStyle name="_план ПП_Киржач - Расчет цены газа на 2011_Гусь - Тариф 2012" xfId="3534" xr:uid="{00000000-0005-0000-0000-00008B0D0000}"/>
    <cellStyle name="_план ПП_Киржач - Расчет цены газа на 2011_Киржач (ТК)" xfId="3535" xr:uid="{00000000-0005-0000-0000-00008C0D0000}"/>
    <cellStyle name="_план ПП_Киржач (ТК)" xfId="3536" xr:uid="{00000000-0005-0000-0000-00008D0D0000}"/>
    <cellStyle name="_план ПП_Киржач тариф 2011 - 08.04.10" xfId="3537" xr:uid="{00000000-0005-0000-0000-00008E0D0000}"/>
    <cellStyle name="_план ПП_Копия ДЦТ_Ю-П_2012 г 22 03 20111" xfId="3538" xr:uid="{00000000-0005-0000-0000-00008F0D0000}"/>
    <cellStyle name="_план ПП_Копия свод_тариф_2010_ИТОГОВЫЙ" xfId="3539" xr:uid="{00000000-0005-0000-0000-0000900D0000}"/>
    <cellStyle name="_план ПП_свод_тариф_2010_новый" xfId="3540" xr:uid="{00000000-0005-0000-0000-0000910D0000}"/>
    <cellStyle name="_план ПП_свод_тариф_2010_новый_Киржач (ТК)" xfId="3541" xr:uid="{00000000-0005-0000-0000-0000920D0000}"/>
    <cellStyle name="_план ПП_свод_тариф_2010_новый_Копия ДЦТ_Ю-П_2012 г 22 03 20111" xfId="3542" xr:uid="{00000000-0005-0000-0000-0000930D0000}"/>
    <cellStyle name="_план ПП_свод_тариф_2010_новый_Юр-П. (котелки) 2012" xfId="3543" xr:uid="{00000000-0005-0000-0000-0000940D0000}"/>
    <cellStyle name="_план ПП_Смета АУП ВОТЭК" xfId="3544" xr:uid="{00000000-0005-0000-0000-0000950D0000}"/>
    <cellStyle name="_план ПП_Смета АУП ВОТЭК_Гусь - Тариф 2012" xfId="3545" xr:uid="{00000000-0005-0000-0000-0000960D0000}"/>
    <cellStyle name="_план ПП_Смета АУП ВОТЭК_Киржач (ТК)" xfId="3546" xr:uid="{00000000-0005-0000-0000-0000970D0000}"/>
    <cellStyle name="_план ПП_ЮП_ПП-2012_20111006" xfId="3547" xr:uid="{00000000-0005-0000-0000-0000980D0000}"/>
    <cellStyle name="_план ПП_Юр-П. (котелки) 2012" xfId="3548" xr:uid="{00000000-0005-0000-0000-0000990D0000}"/>
    <cellStyle name="_ПП план-факт" xfId="110" xr:uid="{00000000-0005-0000-0000-00009A0D0000}"/>
    <cellStyle name="_ПП план-факт 2" xfId="7191" xr:uid="{00000000-0005-0000-0000-00009B0D0000}"/>
    <cellStyle name="_ПП план-факт 3" xfId="7059" xr:uid="{00000000-0005-0000-0000-00009C0D0000}"/>
    <cellStyle name="_ПП план-факт_АХР" xfId="3549" xr:uid="{00000000-0005-0000-0000-00009D0D0000}"/>
    <cellStyle name="_ПП план-факт_ВКС Генерация - Тариф 2010-2011 - 16.09.10" xfId="3550" xr:uid="{00000000-0005-0000-0000-00009E0D0000}"/>
    <cellStyle name="_ПП план-факт_Гусь - Расчет цены газа на 2011" xfId="3551" xr:uid="{00000000-0005-0000-0000-00009F0D0000}"/>
    <cellStyle name="_ПП план-факт_Гусь - Расчет цены газа на 2011_Гусь - Тариф 2012" xfId="3552" xr:uid="{00000000-0005-0000-0000-0000A00D0000}"/>
    <cellStyle name="_ПП план-факт_Гусь - Расчет цены газа на 2011_Киржач (ТК)" xfId="3553" xr:uid="{00000000-0005-0000-0000-0000A10D0000}"/>
    <cellStyle name="_ПП план-факт_Г-Хр (ВОТЭК)" xfId="3554" xr:uid="{00000000-0005-0000-0000-0000A20D0000}"/>
    <cellStyle name="_ПП план-факт_ДЦТ_Ю-П_2012 г" xfId="3555" xr:uid="{00000000-0005-0000-0000-0000A30D0000}"/>
    <cellStyle name="_ПП план-факт_Калькуляция  Киржач, Кр.Октябрь - 12.10.10-2" xfId="3556" xr:uid="{00000000-0005-0000-0000-0000A40D0000}"/>
    <cellStyle name="_ПП план-факт_Киржач - Расчет цены газа на 2011" xfId="3557" xr:uid="{00000000-0005-0000-0000-0000A50D0000}"/>
    <cellStyle name="_ПП план-факт_Киржач - Расчет цены газа на 2011_Гусь - Тариф 2012" xfId="3558" xr:uid="{00000000-0005-0000-0000-0000A60D0000}"/>
    <cellStyle name="_ПП план-факт_Киржач - Расчет цены газа на 2011_Киржач (ТК)" xfId="3559" xr:uid="{00000000-0005-0000-0000-0000A70D0000}"/>
    <cellStyle name="_ПП план-факт_Киржач (ТК)" xfId="3560" xr:uid="{00000000-0005-0000-0000-0000A80D0000}"/>
    <cellStyle name="_ПП план-факт_Киржач тариф 2011 - 08.04.10" xfId="3561" xr:uid="{00000000-0005-0000-0000-0000A90D0000}"/>
    <cellStyle name="_ПП план-факт_Копия ДЦТ_Ю-П_2012 г 22 03 20111" xfId="3562" xr:uid="{00000000-0005-0000-0000-0000AA0D0000}"/>
    <cellStyle name="_ПП план-факт_Копия свод_тариф_2010_ИТОГОВЫЙ" xfId="3563" xr:uid="{00000000-0005-0000-0000-0000AB0D0000}"/>
    <cellStyle name="_ПП план-факт_свод_тариф_2010_новый" xfId="3564" xr:uid="{00000000-0005-0000-0000-0000AC0D0000}"/>
    <cellStyle name="_ПП план-факт_свод_тариф_2010_новый_Киржач (ТК)" xfId="3565" xr:uid="{00000000-0005-0000-0000-0000AD0D0000}"/>
    <cellStyle name="_ПП план-факт_свод_тариф_2010_новый_Копия ДЦТ_Ю-П_2012 г 22 03 20111" xfId="3566" xr:uid="{00000000-0005-0000-0000-0000AE0D0000}"/>
    <cellStyle name="_ПП план-факт_свод_тариф_2010_новый_Юр-П. (котелки) 2012" xfId="3567" xr:uid="{00000000-0005-0000-0000-0000AF0D0000}"/>
    <cellStyle name="_ПП план-факт_Смета АУП ВОТЭК" xfId="3568" xr:uid="{00000000-0005-0000-0000-0000B00D0000}"/>
    <cellStyle name="_ПП план-факт_Смета АУП ВОТЭК_Гусь - Тариф 2012" xfId="3569" xr:uid="{00000000-0005-0000-0000-0000B10D0000}"/>
    <cellStyle name="_ПП план-факт_Смета АУП ВОТЭК_Киржач (ТК)" xfId="3570" xr:uid="{00000000-0005-0000-0000-0000B20D0000}"/>
    <cellStyle name="_ПП план-факт_ЮП_ПП-2012_20111006" xfId="3571" xr:uid="{00000000-0005-0000-0000-0000B30D0000}"/>
    <cellStyle name="_ПП план-факт_Юр-П. (котелки) 2012" xfId="3572" xr:uid="{00000000-0005-0000-0000-0000B40D0000}"/>
    <cellStyle name="_пр 5 тариф RAB" xfId="3573" xr:uid="{00000000-0005-0000-0000-0000B50D0000}"/>
    <cellStyle name="_пр 5 тариф RAB 2" xfId="3574" xr:uid="{00000000-0005-0000-0000-0000B60D0000}"/>
    <cellStyle name="_пр 5 тариф RAB 2_OREP.KU.2011.MONTHLY.02(v0.1)" xfId="3575" xr:uid="{00000000-0005-0000-0000-0000B70D0000}"/>
    <cellStyle name="_пр 5 тариф RAB 2_OREP.KU.2011.MONTHLY.02(v0.4)" xfId="3576" xr:uid="{00000000-0005-0000-0000-0000B80D0000}"/>
    <cellStyle name="_пр 5 тариф RAB 2_OREP.KU.2011.MONTHLY.11(v1.4)" xfId="3577" xr:uid="{00000000-0005-0000-0000-0000B90D0000}"/>
    <cellStyle name="_пр 5 тариф RAB 2_UPDATE.OREP.KU.2011.MONTHLY.02.TO.1.2" xfId="3578" xr:uid="{00000000-0005-0000-0000-0000BA0D0000}"/>
    <cellStyle name="_пр 5 тариф RAB_46EE.2011(v1.0)" xfId="3579" xr:uid="{00000000-0005-0000-0000-0000BB0D0000}"/>
    <cellStyle name="_пр 5 тариф RAB_46EE.2011(v1.0)_46TE.2011(v1.0)" xfId="3580" xr:uid="{00000000-0005-0000-0000-0000BC0D0000}"/>
    <cellStyle name="_пр 5 тариф RAB_46EE.2011(v1.0)_INDEX.STATION.2012(v1.0)_" xfId="3581" xr:uid="{00000000-0005-0000-0000-0000BD0D0000}"/>
    <cellStyle name="_пр 5 тариф RAB_46EE.2011(v1.0)_INDEX.STATION.2012(v2.0)" xfId="3582" xr:uid="{00000000-0005-0000-0000-0000BE0D0000}"/>
    <cellStyle name="_пр 5 тариф RAB_46EE.2011(v1.0)_INDEX.STATION.2012(v2.1)" xfId="3583" xr:uid="{00000000-0005-0000-0000-0000BF0D0000}"/>
    <cellStyle name="_пр 5 тариф RAB_46EE.2011(v1.0)_TEPLO.PREDEL.2012.M(v1.1)_test" xfId="3584" xr:uid="{00000000-0005-0000-0000-0000C00D0000}"/>
    <cellStyle name="_пр 5 тариф RAB_46EE.2011(v1.2)" xfId="3585" xr:uid="{00000000-0005-0000-0000-0000C10D0000}"/>
    <cellStyle name="_пр 5 тариф RAB_46EP.2012(v0.1)" xfId="3586" xr:uid="{00000000-0005-0000-0000-0000C20D0000}"/>
    <cellStyle name="_пр 5 тариф RAB_46TE.2011(v1.0)" xfId="3587" xr:uid="{00000000-0005-0000-0000-0000C30D0000}"/>
    <cellStyle name="_пр 5 тариф RAB_ARMRAZR" xfId="3588" xr:uid="{00000000-0005-0000-0000-0000C40D0000}"/>
    <cellStyle name="_пр 5 тариф RAB_BALANCE.WARM.2010.FACT(v1.0)" xfId="3589" xr:uid="{00000000-0005-0000-0000-0000C50D0000}"/>
    <cellStyle name="_пр 5 тариф RAB_BALANCE.WARM.2010.PLAN" xfId="3590" xr:uid="{00000000-0005-0000-0000-0000C60D0000}"/>
    <cellStyle name="_пр 5 тариф RAB_BALANCE.WARM.2011YEAR(v0.7)" xfId="3591" xr:uid="{00000000-0005-0000-0000-0000C70D0000}"/>
    <cellStyle name="_пр 5 тариф RAB_BALANCE.WARM.2011YEAR.NEW.UPDATE.SCHEME" xfId="3592" xr:uid="{00000000-0005-0000-0000-0000C80D0000}"/>
    <cellStyle name="_пр 5 тариф RAB_EE.2REK.P2011.4.78(v0.3)" xfId="3593" xr:uid="{00000000-0005-0000-0000-0000C90D0000}"/>
    <cellStyle name="_пр 5 тариф RAB_FORM910.2012(v1.1)" xfId="3594" xr:uid="{00000000-0005-0000-0000-0000CA0D0000}"/>
    <cellStyle name="_пр 5 тариф RAB_INVEST.EE.PLAN.4.78(v0.1)" xfId="3595" xr:uid="{00000000-0005-0000-0000-0000CB0D0000}"/>
    <cellStyle name="_пр 5 тариф RAB_INVEST.EE.PLAN.4.78(v0.3)" xfId="3596" xr:uid="{00000000-0005-0000-0000-0000CC0D0000}"/>
    <cellStyle name="_пр 5 тариф RAB_INVEST.EE.PLAN.4.78(v1.0)" xfId="3597" xr:uid="{00000000-0005-0000-0000-0000CD0D0000}"/>
    <cellStyle name="_пр 5 тариф RAB_INVEST.PLAN.4.78(v0.1)" xfId="3598" xr:uid="{00000000-0005-0000-0000-0000CE0D0000}"/>
    <cellStyle name="_пр 5 тариф RAB_INVEST.WARM.PLAN.4.78(v0.1)" xfId="3599" xr:uid="{00000000-0005-0000-0000-0000CF0D0000}"/>
    <cellStyle name="_пр 5 тариф RAB_INVEST_WARM_PLAN" xfId="3600" xr:uid="{00000000-0005-0000-0000-0000D00D0000}"/>
    <cellStyle name="_пр 5 тариф RAB_NADB.JNVLS.APTEKA.2011(v1.3.3)" xfId="3601" xr:uid="{00000000-0005-0000-0000-0000D10D0000}"/>
    <cellStyle name="_пр 5 тариф RAB_NADB.JNVLS.APTEKA.2011(v1.3.3)_46TE.2011(v1.0)" xfId="3602" xr:uid="{00000000-0005-0000-0000-0000D20D0000}"/>
    <cellStyle name="_пр 5 тариф RAB_NADB.JNVLS.APTEKA.2011(v1.3.3)_INDEX.STATION.2012(v1.0)_" xfId="3603" xr:uid="{00000000-0005-0000-0000-0000D30D0000}"/>
    <cellStyle name="_пр 5 тариф RAB_NADB.JNVLS.APTEKA.2011(v1.3.3)_INDEX.STATION.2012(v2.0)" xfId="3604" xr:uid="{00000000-0005-0000-0000-0000D40D0000}"/>
    <cellStyle name="_пр 5 тариф RAB_NADB.JNVLS.APTEKA.2011(v1.3.3)_INDEX.STATION.2012(v2.1)" xfId="3605" xr:uid="{00000000-0005-0000-0000-0000D50D0000}"/>
    <cellStyle name="_пр 5 тариф RAB_NADB.JNVLS.APTEKA.2011(v1.3.3)_TEPLO.PREDEL.2012.M(v1.1)_test" xfId="3606" xr:uid="{00000000-0005-0000-0000-0000D60D0000}"/>
    <cellStyle name="_пр 5 тариф RAB_NADB.JNVLS.APTEKA.2011(v1.3.4)" xfId="3607" xr:uid="{00000000-0005-0000-0000-0000D70D0000}"/>
    <cellStyle name="_пр 5 тариф RAB_NADB.JNVLS.APTEKA.2011(v1.3.4)_46TE.2011(v1.0)" xfId="3608" xr:uid="{00000000-0005-0000-0000-0000D80D0000}"/>
    <cellStyle name="_пр 5 тариф RAB_NADB.JNVLS.APTEKA.2011(v1.3.4)_INDEX.STATION.2012(v1.0)_" xfId="3609" xr:uid="{00000000-0005-0000-0000-0000D90D0000}"/>
    <cellStyle name="_пр 5 тариф RAB_NADB.JNVLS.APTEKA.2011(v1.3.4)_INDEX.STATION.2012(v2.0)" xfId="3610" xr:uid="{00000000-0005-0000-0000-0000DA0D0000}"/>
    <cellStyle name="_пр 5 тариф RAB_NADB.JNVLS.APTEKA.2011(v1.3.4)_INDEX.STATION.2012(v2.1)" xfId="3611" xr:uid="{00000000-0005-0000-0000-0000DB0D0000}"/>
    <cellStyle name="_пр 5 тариф RAB_NADB.JNVLS.APTEKA.2011(v1.3.4)_TEPLO.PREDEL.2012.M(v1.1)_test" xfId="3612" xr:uid="{00000000-0005-0000-0000-0000DC0D0000}"/>
    <cellStyle name="_пр 5 тариф RAB_PASSPORT.TEPLO.PROIZV(v2.1)" xfId="3613" xr:uid="{00000000-0005-0000-0000-0000DD0D0000}"/>
    <cellStyle name="_пр 5 тариф RAB_PREDEL.JKH.UTV.2011(v1.0.1)" xfId="3614" xr:uid="{00000000-0005-0000-0000-0000DE0D0000}"/>
    <cellStyle name="_пр 5 тариф RAB_PREDEL.JKH.UTV.2011(v1.0.1)_46TE.2011(v1.0)" xfId="3615" xr:uid="{00000000-0005-0000-0000-0000DF0D0000}"/>
    <cellStyle name="_пр 5 тариф RAB_PREDEL.JKH.UTV.2011(v1.0.1)_INDEX.STATION.2012(v1.0)_" xfId="3616" xr:uid="{00000000-0005-0000-0000-0000E00D0000}"/>
    <cellStyle name="_пр 5 тариф RAB_PREDEL.JKH.UTV.2011(v1.0.1)_INDEX.STATION.2012(v2.0)" xfId="3617" xr:uid="{00000000-0005-0000-0000-0000E10D0000}"/>
    <cellStyle name="_пр 5 тариф RAB_PREDEL.JKH.UTV.2011(v1.0.1)_INDEX.STATION.2012(v2.1)" xfId="3618" xr:uid="{00000000-0005-0000-0000-0000E20D0000}"/>
    <cellStyle name="_пр 5 тариф RAB_PREDEL.JKH.UTV.2011(v1.0.1)_TEPLO.PREDEL.2012.M(v1.1)_test" xfId="3619" xr:uid="{00000000-0005-0000-0000-0000E30D0000}"/>
    <cellStyle name="_пр 5 тариф RAB_PREDEL.JKH.UTV.2011(v1.1)" xfId="3620" xr:uid="{00000000-0005-0000-0000-0000E40D0000}"/>
    <cellStyle name="_пр 5 тариф RAB_REP.BLR.2012(v1.0)" xfId="3621" xr:uid="{00000000-0005-0000-0000-0000E50D0000}"/>
    <cellStyle name="_пр 5 тариф RAB_TEPLO.PREDEL.2012.M(v1.1)" xfId="3622" xr:uid="{00000000-0005-0000-0000-0000E60D0000}"/>
    <cellStyle name="_пр 5 тариф RAB_TEST.TEMPLATE" xfId="3623" xr:uid="{00000000-0005-0000-0000-0000E70D0000}"/>
    <cellStyle name="_пр 5 тариф RAB_UPDATE.46EE.2011.TO.1.1" xfId="3624" xr:uid="{00000000-0005-0000-0000-0000E80D0000}"/>
    <cellStyle name="_пр 5 тариф RAB_UPDATE.46TE.2011.TO.1.1" xfId="3625" xr:uid="{00000000-0005-0000-0000-0000E90D0000}"/>
    <cellStyle name="_пр 5 тариф RAB_UPDATE.46TE.2011.TO.1.2" xfId="3626" xr:uid="{00000000-0005-0000-0000-0000EA0D0000}"/>
    <cellStyle name="_пр 5 тариф RAB_UPDATE.BALANCE.WARM.2011YEAR.TO.1.1" xfId="3627" xr:uid="{00000000-0005-0000-0000-0000EB0D0000}"/>
    <cellStyle name="_пр 5 тариф RAB_UPDATE.BALANCE.WARM.2011YEAR.TO.1.1_46TE.2011(v1.0)" xfId="3628" xr:uid="{00000000-0005-0000-0000-0000EC0D0000}"/>
    <cellStyle name="_пр 5 тариф RAB_UPDATE.BALANCE.WARM.2011YEAR.TO.1.1_INDEX.STATION.2012(v1.0)_" xfId="3629" xr:uid="{00000000-0005-0000-0000-0000ED0D0000}"/>
    <cellStyle name="_пр 5 тариф RAB_UPDATE.BALANCE.WARM.2011YEAR.TO.1.1_INDEX.STATION.2012(v2.0)" xfId="3630" xr:uid="{00000000-0005-0000-0000-0000EE0D0000}"/>
    <cellStyle name="_пр 5 тариф RAB_UPDATE.BALANCE.WARM.2011YEAR.TO.1.1_INDEX.STATION.2012(v2.1)" xfId="3631" xr:uid="{00000000-0005-0000-0000-0000EF0D0000}"/>
    <cellStyle name="_пр 5 тариф RAB_UPDATE.BALANCE.WARM.2011YEAR.TO.1.1_OREP.KU.2011.MONTHLY.02(v1.1)" xfId="3632" xr:uid="{00000000-0005-0000-0000-0000F00D0000}"/>
    <cellStyle name="_пр 5 тариф RAB_UPDATE.BALANCE.WARM.2011YEAR.TO.1.1_TEPLO.PREDEL.2012.M(v1.1)_test" xfId="3633" xr:uid="{00000000-0005-0000-0000-0000F10D0000}"/>
    <cellStyle name="_пр 5 тариф RAB_UPDATE.NADB.JNVLS.APTEKA.2011.TO.1.3.4" xfId="3634" xr:uid="{00000000-0005-0000-0000-0000F20D0000}"/>
    <cellStyle name="_Предожение _ДБП_2009 г ( согласованные БП)  (2)" xfId="3635" xr:uid="{00000000-0005-0000-0000-0000F30D0000}"/>
    <cellStyle name="_Предожение _ДБП_2009 г ( согласованные БП)  (2)_Новая инструкция1_фст" xfId="3636" xr:uid="{00000000-0005-0000-0000-0000F40D0000}"/>
    <cellStyle name="_Прик РКС-265-п от 21.11.2005г. прил 1 к Регламенту" xfId="111" xr:uid="{00000000-0005-0000-0000-0000F50D0000}"/>
    <cellStyle name="_Прик РКС-265-п от 21.11.2005г. прил 1 к Регламенту 2" xfId="7192" xr:uid="{00000000-0005-0000-0000-0000F60D0000}"/>
    <cellStyle name="_Прик РКС-265-п от 21.11.2005г. прил 1 к Регламенту 3" xfId="7060" xr:uid="{00000000-0005-0000-0000-0000F70D0000}"/>
    <cellStyle name="_Прик РКС-265-п от 21.11.2005г. прил 1 к Регламенту_АХР" xfId="3637" xr:uid="{00000000-0005-0000-0000-0000F80D0000}"/>
    <cellStyle name="_Прик РКС-265-п от 21.11.2005г. прил 1 к Регламенту_ВКС Генерация - Тариф 2010-2011 - 16.09.10" xfId="3638" xr:uid="{00000000-0005-0000-0000-0000F90D0000}"/>
    <cellStyle name="_Прик РКС-265-п от 21.11.2005г. прил 1 к Регламенту_Гусь - Расчет цены газа на 2011" xfId="3639" xr:uid="{00000000-0005-0000-0000-0000FA0D0000}"/>
    <cellStyle name="_Прик РКС-265-п от 21.11.2005г. прил 1 к Регламенту_Гусь - Расчет цены газа на 2011_Гусь - Тариф 2012" xfId="3640" xr:uid="{00000000-0005-0000-0000-0000FB0D0000}"/>
    <cellStyle name="_Прик РКС-265-п от 21.11.2005г. прил 1 к Регламенту_Гусь - Расчет цены газа на 2011_Киржач (ТК)" xfId="3641" xr:uid="{00000000-0005-0000-0000-0000FC0D0000}"/>
    <cellStyle name="_Прик РКС-265-п от 21.11.2005г. прил 1 к Регламенту_Г-Хр (ВОТЭК)" xfId="3642" xr:uid="{00000000-0005-0000-0000-0000FD0D0000}"/>
    <cellStyle name="_Прик РКС-265-п от 21.11.2005г. прил 1 к Регламенту_ДЦТ_Ю-П_2012 г" xfId="3643" xr:uid="{00000000-0005-0000-0000-0000FE0D0000}"/>
    <cellStyle name="_Прик РКС-265-п от 21.11.2005г. прил 1 к Регламенту_Калькуляция  Киржач, Кр.Октябрь - 12.10.10-2" xfId="3644" xr:uid="{00000000-0005-0000-0000-0000FF0D0000}"/>
    <cellStyle name="_Прик РКС-265-п от 21.11.2005г. прил 1 к Регламенту_Киржач - Расчет цены газа на 2011" xfId="3645" xr:uid="{00000000-0005-0000-0000-0000000E0000}"/>
    <cellStyle name="_Прик РКС-265-п от 21.11.2005г. прил 1 к Регламенту_Киржач - Расчет цены газа на 2011_Гусь - Тариф 2012" xfId="3646" xr:uid="{00000000-0005-0000-0000-0000010E0000}"/>
    <cellStyle name="_Прик РКС-265-п от 21.11.2005г. прил 1 к Регламенту_Киржач - Расчет цены газа на 2011_Киржач (ТК)" xfId="3647" xr:uid="{00000000-0005-0000-0000-0000020E0000}"/>
    <cellStyle name="_Прик РКС-265-п от 21.11.2005г. прил 1 к Регламенту_Киржач (ТК)" xfId="3648" xr:uid="{00000000-0005-0000-0000-0000030E0000}"/>
    <cellStyle name="_Прик РКС-265-п от 21.11.2005г. прил 1 к Регламенту_Киржач тариф 2011 - 08.04.10" xfId="3649" xr:uid="{00000000-0005-0000-0000-0000040E0000}"/>
    <cellStyle name="_Прик РКС-265-п от 21.11.2005г. прил 1 к Регламенту_Копия ДЦТ_Ю-П_2012 г 22 03 20111" xfId="3650" xr:uid="{00000000-0005-0000-0000-0000050E0000}"/>
    <cellStyle name="_Прик РКС-265-п от 21.11.2005г. прил 1 к Регламенту_Копия свод_тариф_2010_ИТОГОВЫЙ" xfId="3651" xr:uid="{00000000-0005-0000-0000-0000060E0000}"/>
    <cellStyle name="_Прик РКС-265-п от 21.11.2005г. прил 1 к Регламенту_Копия Смета шаблон (3)" xfId="3652" xr:uid="{00000000-0005-0000-0000-0000070E0000}"/>
    <cellStyle name="_Прик РКС-265-п от 21.11.2005г. прил 1 к Регламенту_свод_тариф_2010_новый" xfId="3653" xr:uid="{00000000-0005-0000-0000-0000080E0000}"/>
    <cellStyle name="_Прик РКС-265-п от 21.11.2005г. прил 1 к Регламенту_свод_тариф_2010_новый_Киржач (ТК)" xfId="3654" xr:uid="{00000000-0005-0000-0000-0000090E0000}"/>
    <cellStyle name="_Прик РКС-265-п от 21.11.2005г. прил 1 к Регламенту_свод_тариф_2010_новый_Копия ДЦТ_Ю-П_2012 г 22 03 20111" xfId="3655" xr:uid="{00000000-0005-0000-0000-00000A0E0000}"/>
    <cellStyle name="_Прик РКС-265-п от 21.11.2005г. прил 1 к Регламенту_свод_тариф_2010_новый_Юр-П. (котелки) 2012" xfId="3656" xr:uid="{00000000-0005-0000-0000-00000B0E0000}"/>
    <cellStyle name="_Прик РКС-265-п от 21.11.2005г. прил 1 к Регламенту_Смета АУП ВОТЭК" xfId="3657" xr:uid="{00000000-0005-0000-0000-00000C0E0000}"/>
    <cellStyle name="_Прик РКС-265-п от 21.11.2005г. прил 1 к Регламенту_Смета АУП ВОТЭК_Гусь - Тариф 2012" xfId="3658" xr:uid="{00000000-0005-0000-0000-00000D0E0000}"/>
    <cellStyle name="_Прик РКС-265-п от 21.11.2005г. прил 1 к Регламенту_Смета АУП ВОТЭК_Киржач (ТК)" xfId="3659" xr:uid="{00000000-0005-0000-0000-00000E0E0000}"/>
    <cellStyle name="_Прик РКС-265-п от 21.11.2005г. прил 1 к Регламенту_ЮП_ПП-2012_20111006" xfId="3660" xr:uid="{00000000-0005-0000-0000-00000F0E0000}"/>
    <cellStyle name="_Прик РКС-265-п от 21.11.2005г. прил 1 к Регламенту_Юр-П. (котелки) 2012" xfId="3661" xr:uid="{00000000-0005-0000-0000-0000100E0000}"/>
    <cellStyle name="_ПРИЛ. 2003_ЧТЭ" xfId="112" xr:uid="{00000000-0005-0000-0000-0000110E0000}"/>
    <cellStyle name="_ПРИЛ. 2003_ЧТЭ 2" xfId="7193" xr:uid="{00000000-0005-0000-0000-0000120E0000}"/>
    <cellStyle name="_ПРИЛ. 2003_ЧТЭ 3" xfId="7061" xr:uid="{00000000-0005-0000-0000-0000130E0000}"/>
    <cellStyle name="_ПРИЛ. 2003_ЧТЭ_АХР" xfId="3662" xr:uid="{00000000-0005-0000-0000-0000140E0000}"/>
    <cellStyle name="_ПРИЛ. 2003_ЧТЭ_ВКС Генерация - Тариф 2010-2011 - 16.09.10" xfId="3663" xr:uid="{00000000-0005-0000-0000-0000150E0000}"/>
    <cellStyle name="_ПРИЛ. 2003_ЧТЭ_ВКС ПТ_1.2 Свод" xfId="113" xr:uid="{00000000-0005-0000-0000-0000160E0000}"/>
    <cellStyle name="_ПРИЛ. 2003_ЧТЭ_ВКС ПТ_1.2 Свод_АХР" xfId="3664" xr:uid="{00000000-0005-0000-0000-0000170E0000}"/>
    <cellStyle name="_ПРИЛ. 2003_ЧТЭ_ВКС ПТ_1.2 Свод_ВКС Генерация - Тариф 2010-2011 - 16.09.10" xfId="3665" xr:uid="{00000000-0005-0000-0000-0000180E0000}"/>
    <cellStyle name="_ПРИЛ. 2003_ЧТЭ_ВКС ПТ_1.2 Свод_Гусь - Расчет цены газа на 2011" xfId="3666" xr:uid="{00000000-0005-0000-0000-0000190E0000}"/>
    <cellStyle name="_ПРИЛ. 2003_ЧТЭ_ВКС ПТ_1.2 Свод_Гусь - Расчет цены газа на 2011_Гусь - Тариф 2012" xfId="3667" xr:uid="{00000000-0005-0000-0000-00001A0E0000}"/>
    <cellStyle name="_ПРИЛ. 2003_ЧТЭ_ВКС ПТ_1.2 Свод_Гусь - Расчет цены газа на 2011_Киржач (ТК)" xfId="3668" xr:uid="{00000000-0005-0000-0000-00001B0E0000}"/>
    <cellStyle name="_ПРИЛ. 2003_ЧТЭ_ВКС ПТ_1.2 Свод_Гусь - Тариф 2012" xfId="3669" xr:uid="{00000000-0005-0000-0000-00001C0E0000}"/>
    <cellStyle name="_ПРИЛ. 2003_ЧТЭ_ВКС ПТ_1.2 Свод_Г-Хр (ВОТЭК)" xfId="3670" xr:uid="{00000000-0005-0000-0000-00001D0E0000}"/>
    <cellStyle name="_ПРИЛ. 2003_ЧТЭ_ВКС ПТ_1.2 Свод_ДЦТ_Ю-П_2012 г" xfId="3671" xr:uid="{00000000-0005-0000-0000-00001E0E0000}"/>
    <cellStyle name="_ПРИЛ. 2003_ЧТЭ_ВКС ПТ_1.2 Свод_Калькуляция  Киржач, Кр.Октябрь - 12.10.10-2" xfId="3672" xr:uid="{00000000-0005-0000-0000-00001F0E0000}"/>
    <cellStyle name="_ПРИЛ. 2003_ЧТЭ_ВКС ПТ_1.2 Свод_Киржач - Расчет цены газа на 2011" xfId="3673" xr:uid="{00000000-0005-0000-0000-0000200E0000}"/>
    <cellStyle name="_ПРИЛ. 2003_ЧТЭ_ВКС ПТ_1.2 Свод_Киржач - Расчет цены газа на 2011_Гусь - Тариф 2012" xfId="3674" xr:uid="{00000000-0005-0000-0000-0000210E0000}"/>
    <cellStyle name="_ПРИЛ. 2003_ЧТЭ_ВКС ПТ_1.2 Свод_Киржач - Расчет цены газа на 2011_Киржач (ТК)" xfId="3675" xr:uid="{00000000-0005-0000-0000-0000220E0000}"/>
    <cellStyle name="_ПРИЛ. 2003_ЧТЭ_ВКС ПТ_1.2 Свод_Киржач (ТК)" xfId="3676" xr:uid="{00000000-0005-0000-0000-0000230E0000}"/>
    <cellStyle name="_ПРИЛ. 2003_ЧТЭ_ВКС ПТ_1.2 Свод_Киржач тариф 2011 - 08.04.10" xfId="3677" xr:uid="{00000000-0005-0000-0000-0000240E0000}"/>
    <cellStyle name="_ПРИЛ. 2003_ЧТЭ_ВКС ПТ_1.2 Свод_Киржач тариф 2011 - 08.04.10_Гусь - Тариф 2012" xfId="3678" xr:uid="{00000000-0005-0000-0000-0000250E0000}"/>
    <cellStyle name="_ПРИЛ. 2003_ЧТЭ_ВКС ПТ_1.2 Свод_Киржач тариф 2011 - 08.04.10_Киржач (ТК)" xfId="3679" xr:uid="{00000000-0005-0000-0000-0000260E0000}"/>
    <cellStyle name="_ПРИЛ. 2003_ЧТЭ_ВКС ПТ_1.2 Свод_Копия ДЦТ_Ю-П_2012 г 22 03 20111" xfId="3680" xr:uid="{00000000-0005-0000-0000-0000270E0000}"/>
    <cellStyle name="_ПРИЛ. 2003_ЧТЭ_ВКС ПТ_1.2 Свод_Копия свод_тариф_2010_ИТОГОВЫЙ" xfId="3681" xr:uid="{00000000-0005-0000-0000-0000280E0000}"/>
    <cellStyle name="_ПРИЛ. 2003_ЧТЭ_ВКС ПТ_1.2 Свод_Копия свод_тариф_2010_ИТОГОВЫЙ_Киржач (ТК)" xfId="3682" xr:uid="{00000000-0005-0000-0000-0000290E0000}"/>
    <cellStyle name="_ПРИЛ. 2003_ЧТЭ_ВКС ПТ_1.2 Свод_Копия свод_тариф_2010_ИТОГОВЫЙ_Копия ДЦТ_Ю-П_2012 г 22 03 20111" xfId="3683" xr:uid="{00000000-0005-0000-0000-00002A0E0000}"/>
    <cellStyle name="_ПРИЛ. 2003_ЧТЭ_ВКС ПТ_1.2 Свод_Копия свод_тариф_2010_ИТОГОВЫЙ_Юр-П. (котелки) 2012" xfId="3684" xr:uid="{00000000-0005-0000-0000-00002B0E0000}"/>
    <cellStyle name="_ПРИЛ. 2003_ЧТЭ_ВКС ПТ_1.2 Свод_свод_тариф_2010_новый" xfId="3685" xr:uid="{00000000-0005-0000-0000-00002C0E0000}"/>
    <cellStyle name="_ПРИЛ. 2003_ЧТЭ_ВКС ПТ_1.2 Свод_свод_тариф_2010_новый_Киржач (ТК)" xfId="3686" xr:uid="{00000000-0005-0000-0000-00002D0E0000}"/>
    <cellStyle name="_ПРИЛ. 2003_ЧТЭ_ВКС ПТ_1.2 Свод_свод_тариф_2010_новый_Копия ДЦТ_Ю-П_2012 г 22 03 20111" xfId="3687" xr:uid="{00000000-0005-0000-0000-00002E0E0000}"/>
    <cellStyle name="_ПРИЛ. 2003_ЧТЭ_ВКС ПТ_1.2 Свод_свод_тариф_2010_новый_Юр-П. (котелки) 2012" xfId="3688" xr:uid="{00000000-0005-0000-0000-00002F0E0000}"/>
    <cellStyle name="_ПРИЛ. 2003_ЧТЭ_ВКС ПТ_1.2 Свод_ЮП_ПП-2012_20111006" xfId="3689" xr:uid="{00000000-0005-0000-0000-0000300E0000}"/>
    <cellStyle name="_ПРИЛ. 2003_ЧТЭ_ВКС ПТ_1.2 Свод_Юр-П. (котелки) 2012" xfId="3690" xr:uid="{00000000-0005-0000-0000-0000310E0000}"/>
    <cellStyle name="_ПРИЛ. 2003_ЧТЭ_ВКС ПТ_1.2 Свод1" xfId="114" xr:uid="{00000000-0005-0000-0000-0000320E0000}"/>
    <cellStyle name="_ПРИЛ. 2003_ЧТЭ_ВКС ПТ_1.2 Свод1_АХР" xfId="3691" xr:uid="{00000000-0005-0000-0000-0000330E0000}"/>
    <cellStyle name="_ПРИЛ. 2003_ЧТЭ_ВКС ПТ_1.2 Свод1_ВКС Генерация - Тариф 2010-2011 - 16.09.10" xfId="3692" xr:uid="{00000000-0005-0000-0000-0000340E0000}"/>
    <cellStyle name="_ПРИЛ. 2003_ЧТЭ_ВКС ПТ_1.2 Свод1_Гусь - Расчет цены газа на 2011" xfId="3693" xr:uid="{00000000-0005-0000-0000-0000350E0000}"/>
    <cellStyle name="_ПРИЛ. 2003_ЧТЭ_ВКС ПТ_1.2 Свод1_Гусь - Расчет цены газа на 2011_Гусь - Тариф 2012" xfId="3694" xr:uid="{00000000-0005-0000-0000-0000360E0000}"/>
    <cellStyle name="_ПРИЛ. 2003_ЧТЭ_ВКС ПТ_1.2 Свод1_Гусь - Расчет цены газа на 2011_Киржач (ТК)" xfId="3695" xr:uid="{00000000-0005-0000-0000-0000370E0000}"/>
    <cellStyle name="_ПРИЛ. 2003_ЧТЭ_ВКС ПТ_1.2 Свод1_Гусь - Тариф 2012" xfId="3696" xr:uid="{00000000-0005-0000-0000-0000380E0000}"/>
    <cellStyle name="_ПРИЛ. 2003_ЧТЭ_ВКС ПТ_1.2 Свод1_Г-Хр (ВОТЭК)" xfId="3697" xr:uid="{00000000-0005-0000-0000-0000390E0000}"/>
    <cellStyle name="_ПРИЛ. 2003_ЧТЭ_ВКС ПТ_1.2 Свод1_ДЦТ_Ю-П_2012 г" xfId="3698" xr:uid="{00000000-0005-0000-0000-00003A0E0000}"/>
    <cellStyle name="_ПРИЛ. 2003_ЧТЭ_ВКС ПТ_1.2 Свод1_Калькуляция  Киржач, Кр.Октябрь - 12.10.10-2" xfId="3699" xr:uid="{00000000-0005-0000-0000-00003B0E0000}"/>
    <cellStyle name="_ПРИЛ. 2003_ЧТЭ_ВКС ПТ_1.2 Свод1_Киржач - Расчет цены газа на 2011" xfId="3700" xr:uid="{00000000-0005-0000-0000-00003C0E0000}"/>
    <cellStyle name="_ПРИЛ. 2003_ЧТЭ_ВКС ПТ_1.2 Свод1_Киржач - Расчет цены газа на 2011_Гусь - Тариф 2012" xfId="3701" xr:uid="{00000000-0005-0000-0000-00003D0E0000}"/>
    <cellStyle name="_ПРИЛ. 2003_ЧТЭ_ВКС ПТ_1.2 Свод1_Киржач - Расчет цены газа на 2011_Киржач (ТК)" xfId="3702" xr:uid="{00000000-0005-0000-0000-00003E0E0000}"/>
    <cellStyle name="_ПРИЛ. 2003_ЧТЭ_ВКС ПТ_1.2 Свод1_Киржач (ТК)" xfId="3703" xr:uid="{00000000-0005-0000-0000-00003F0E0000}"/>
    <cellStyle name="_ПРИЛ. 2003_ЧТЭ_ВКС ПТ_1.2 Свод1_Киржач тариф 2011 - 08.04.10" xfId="3704" xr:uid="{00000000-0005-0000-0000-0000400E0000}"/>
    <cellStyle name="_ПРИЛ. 2003_ЧТЭ_ВКС ПТ_1.2 Свод1_Киржач тариф 2011 - 08.04.10_Гусь - Тариф 2012" xfId="3705" xr:uid="{00000000-0005-0000-0000-0000410E0000}"/>
    <cellStyle name="_ПРИЛ. 2003_ЧТЭ_ВКС ПТ_1.2 Свод1_Киржач тариф 2011 - 08.04.10_Киржач (ТК)" xfId="3706" xr:uid="{00000000-0005-0000-0000-0000420E0000}"/>
    <cellStyle name="_ПРИЛ. 2003_ЧТЭ_ВКС ПТ_1.2 Свод1_Копия ДЦТ_Ю-П_2012 г 22 03 20111" xfId="3707" xr:uid="{00000000-0005-0000-0000-0000430E0000}"/>
    <cellStyle name="_ПРИЛ. 2003_ЧТЭ_ВКС ПТ_1.2 Свод1_Копия свод_тариф_2010_ИТОГОВЫЙ" xfId="3708" xr:uid="{00000000-0005-0000-0000-0000440E0000}"/>
    <cellStyle name="_ПРИЛ. 2003_ЧТЭ_ВКС ПТ_1.2 Свод1_Копия свод_тариф_2010_ИТОГОВЫЙ_Киржач (ТК)" xfId="3709" xr:uid="{00000000-0005-0000-0000-0000450E0000}"/>
    <cellStyle name="_ПРИЛ. 2003_ЧТЭ_ВКС ПТ_1.2 Свод1_Копия свод_тариф_2010_ИТОГОВЫЙ_Копия ДЦТ_Ю-П_2012 г 22 03 20111" xfId="3710" xr:uid="{00000000-0005-0000-0000-0000460E0000}"/>
    <cellStyle name="_ПРИЛ. 2003_ЧТЭ_ВКС ПТ_1.2 Свод1_Копия свод_тариф_2010_ИТОГОВЫЙ_Юр-П. (котелки) 2012" xfId="3711" xr:uid="{00000000-0005-0000-0000-0000470E0000}"/>
    <cellStyle name="_ПРИЛ. 2003_ЧТЭ_ВКС ПТ_1.2 Свод1_свод_тариф_2010_новый" xfId="3712" xr:uid="{00000000-0005-0000-0000-0000480E0000}"/>
    <cellStyle name="_ПРИЛ. 2003_ЧТЭ_ВКС ПТ_1.2 Свод1_свод_тариф_2010_новый_Киржач (ТК)" xfId="3713" xr:uid="{00000000-0005-0000-0000-0000490E0000}"/>
    <cellStyle name="_ПРИЛ. 2003_ЧТЭ_ВКС ПТ_1.2 Свод1_свод_тариф_2010_новый_Копия ДЦТ_Ю-П_2012 г 22 03 20111" xfId="3714" xr:uid="{00000000-0005-0000-0000-00004A0E0000}"/>
    <cellStyle name="_ПРИЛ. 2003_ЧТЭ_ВКС ПТ_1.2 Свод1_свод_тариф_2010_новый_Юр-П. (котелки) 2012" xfId="3715" xr:uid="{00000000-0005-0000-0000-00004B0E0000}"/>
    <cellStyle name="_ПРИЛ. 2003_ЧТЭ_ВКС ПТ_1.2 Свод1_ЮП_ПП-2012_20111006" xfId="3716" xr:uid="{00000000-0005-0000-0000-00004C0E0000}"/>
    <cellStyle name="_ПРИЛ. 2003_ЧТЭ_ВКС ПТ_1.2 Свод1_Юр-П. (котелки) 2012" xfId="3717" xr:uid="{00000000-0005-0000-0000-00004D0E0000}"/>
    <cellStyle name="_ПРИЛ. 2003_ЧТЭ_ВКС_П_2007_ГГГГММДД" xfId="115" xr:uid="{00000000-0005-0000-0000-00004E0E0000}"/>
    <cellStyle name="_ПРИЛ. 2003_ЧТЭ_ВКС_П_2007_ГГГГММДД_АХР" xfId="3718" xr:uid="{00000000-0005-0000-0000-00004F0E0000}"/>
    <cellStyle name="_ПРИЛ. 2003_ЧТЭ_ВКС_П_2007_ГГГГММДД_ВКС Генерация - Тариф 2010-2011 - 16.09.10" xfId="3719" xr:uid="{00000000-0005-0000-0000-0000500E0000}"/>
    <cellStyle name="_ПРИЛ. 2003_ЧТЭ_ВКС_П_2007_ГГГГММДД_Гусь - Расчет цены газа на 2011" xfId="3720" xr:uid="{00000000-0005-0000-0000-0000510E0000}"/>
    <cellStyle name="_ПРИЛ. 2003_ЧТЭ_ВКС_П_2007_ГГГГММДД_Гусь - Расчет цены газа на 2011_Гусь - Тариф 2012" xfId="3721" xr:uid="{00000000-0005-0000-0000-0000520E0000}"/>
    <cellStyle name="_ПРИЛ. 2003_ЧТЭ_ВКС_П_2007_ГГГГММДД_Гусь - Расчет цены газа на 2011_Киржач (ТК)" xfId="3722" xr:uid="{00000000-0005-0000-0000-0000530E0000}"/>
    <cellStyle name="_ПРИЛ. 2003_ЧТЭ_ВКС_П_2007_ГГГГММДД_Гусь - Тариф 2012" xfId="3723" xr:uid="{00000000-0005-0000-0000-0000540E0000}"/>
    <cellStyle name="_ПРИЛ. 2003_ЧТЭ_ВКС_П_2007_ГГГГММДД_Г-Хр (ВОТЭК)" xfId="3724" xr:uid="{00000000-0005-0000-0000-0000550E0000}"/>
    <cellStyle name="_ПРИЛ. 2003_ЧТЭ_ВКС_П_2007_ГГГГММДД_ДЦТ_Ю-П_2012 г" xfId="3725" xr:uid="{00000000-0005-0000-0000-0000560E0000}"/>
    <cellStyle name="_ПРИЛ. 2003_ЧТЭ_ВКС_П_2007_ГГГГММДД_Калькуляция  Киржач, Кр.Октябрь - 12.10.10-2" xfId="3726" xr:uid="{00000000-0005-0000-0000-0000570E0000}"/>
    <cellStyle name="_ПРИЛ. 2003_ЧТЭ_ВКС_П_2007_ГГГГММДД_Киржач - Расчет цены газа на 2011" xfId="3727" xr:uid="{00000000-0005-0000-0000-0000580E0000}"/>
    <cellStyle name="_ПРИЛ. 2003_ЧТЭ_ВКС_П_2007_ГГГГММДД_Киржач - Расчет цены газа на 2011_Гусь - Тариф 2012" xfId="3728" xr:uid="{00000000-0005-0000-0000-0000590E0000}"/>
    <cellStyle name="_ПРИЛ. 2003_ЧТЭ_ВКС_П_2007_ГГГГММДД_Киржач - Расчет цены газа на 2011_Киржач (ТК)" xfId="3729" xr:uid="{00000000-0005-0000-0000-00005A0E0000}"/>
    <cellStyle name="_ПРИЛ. 2003_ЧТЭ_ВКС_П_2007_ГГГГММДД_Киржач (ТК)" xfId="3730" xr:uid="{00000000-0005-0000-0000-00005B0E0000}"/>
    <cellStyle name="_ПРИЛ. 2003_ЧТЭ_ВКС_П_2007_ГГГГММДД_Киржач тариф 2011 - 08.04.10" xfId="3731" xr:uid="{00000000-0005-0000-0000-00005C0E0000}"/>
    <cellStyle name="_ПРИЛ. 2003_ЧТЭ_ВКС_П_2007_ГГГГММДД_Киржач тариф 2011 - 08.04.10_Гусь - Тариф 2012" xfId="3732" xr:uid="{00000000-0005-0000-0000-00005D0E0000}"/>
    <cellStyle name="_ПРИЛ. 2003_ЧТЭ_ВКС_П_2007_ГГГГММДД_Киржач тариф 2011 - 08.04.10_Киржач (ТК)" xfId="3733" xr:uid="{00000000-0005-0000-0000-00005E0E0000}"/>
    <cellStyle name="_ПРИЛ. 2003_ЧТЭ_ВКС_П_2007_ГГГГММДД_Копия ДЦТ_Ю-П_2012 г 22 03 20111" xfId="3734" xr:uid="{00000000-0005-0000-0000-00005F0E0000}"/>
    <cellStyle name="_ПРИЛ. 2003_ЧТЭ_ВКС_П_2007_ГГГГММДД_Копия свод_тариф_2010_ИТОГОВЫЙ" xfId="3735" xr:uid="{00000000-0005-0000-0000-0000600E0000}"/>
    <cellStyle name="_ПРИЛ. 2003_ЧТЭ_ВКС_П_2007_ГГГГММДД_Копия свод_тариф_2010_ИТОГОВЫЙ_Киржач (ТК)" xfId="3736" xr:uid="{00000000-0005-0000-0000-0000610E0000}"/>
    <cellStyle name="_ПРИЛ. 2003_ЧТЭ_ВКС_П_2007_ГГГГММДД_Копия свод_тариф_2010_ИТОГОВЫЙ_Копия ДЦТ_Ю-П_2012 г 22 03 20111" xfId="3737" xr:uid="{00000000-0005-0000-0000-0000620E0000}"/>
    <cellStyle name="_ПРИЛ. 2003_ЧТЭ_ВКС_П_2007_ГГГГММДД_Копия свод_тариф_2010_ИТОГОВЫЙ_Юр-П. (котелки) 2012" xfId="3738" xr:uid="{00000000-0005-0000-0000-0000630E0000}"/>
    <cellStyle name="_ПРИЛ. 2003_ЧТЭ_ВКС_П_2007_ГГГГММДД_свод_тариф_2010_новый" xfId="3739" xr:uid="{00000000-0005-0000-0000-0000640E0000}"/>
    <cellStyle name="_ПРИЛ. 2003_ЧТЭ_ВКС_П_2007_ГГГГММДД_свод_тариф_2010_новый_Киржач (ТК)" xfId="3740" xr:uid="{00000000-0005-0000-0000-0000650E0000}"/>
    <cellStyle name="_ПРИЛ. 2003_ЧТЭ_ВКС_П_2007_ГГГГММДД_свод_тариф_2010_новый_Копия ДЦТ_Ю-П_2012 г 22 03 20111" xfId="3741" xr:uid="{00000000-0005-0000-0000-0000660E0000}"/>
    <cellStyle name="_ПРИЛ. 2003_ЧТЭ_ВКС_П_2007_ГГГГММДД_свод_тариф_2010_новый_Юр-П. (котелки) 2012" xfId="3742" xr:uid="{00000000-0005-0000-0000-0000670E0000}"/>
    <cellStyle name="_ПРИЛ. 2003_ЧТЭ_ВКС_П_2007_ГГГГММДД_ЮП_ПП-2012_20111006" xfId="3743" xr:uid="{00000000-0005-0000-0000-0000680E0000}"/>
    <cellStyle name="_ПРИЛ. 2003_ЧТЭ_ВКС_П_2007_ГГГГММДД_Юр-П. (котелки) 2012" xfId="3744" xr:uid="{00000000-0005-0000-0000-0000690E0000}"/>
    <cellStyle name="_ПРИЛ. 2003_ЧТЭ_ВКС_П2011Т_2010_20101018" xfId="3745" xr:uid="{00000000-0005-0000-0000-00006A0E0000}"/>
    <cellStyle name="_ПРИЛ. 2003_ЧТЭ_ВКС_ПТ-0.5.1" xfId="116" xr:uid="{00000000-0005-0000-0000-00006B0E0000}"/>
    <cellStyle name="_ПРИЛ. 2003_ЧТЭ_ВКС_ПТ-0.5.1_АХР" xfId="3746" xr:uid="{00000000-0005-0000-0000-00006C0E0000}"/>
    <cellStyle name="_ПРИЛ. 2003_ЧТЭ_ВКС_ПТ-0.5.1_ВКС Генерация - Тариф 2010-2011 - 16.09.10" xfId="3747" xr:uid="{00000000-0005-0000-0000-00006D0E0000}"/>
    <cellStyle name="_ПРИЛ. 2003_ЧТЭ_ВКС_ПТ-0.5.1_Гусь - Расчет цены газа на 2011" xfId="3748" xr:uid="{00000000-0005-0000-0000-00006E0E0000}"/>
    <cellStyle name="_ПРИЛ. 2003_ЧТЭ_ВКС_ПТ-0.5.1_Гусь - Расчет цены газа на 2011_Гусь - Тариф 2012" xfId="3749" xr:uid="{00000000-0005-0000-0000-00006F0E0000}"/>
    <cellStyle name="_ПРИЛ. 2003_ЧТЭ_ВКС_ПТ-0.5.1_Гусь - Расчет цены газа на 2011_Киржач (ТК)" xfId="3750" xr:uid="{00000000-0005-0000-0000-0000700E0000}"/>
    <cellStyle name="_ПРИЛ. 2003_ЧТЭ_ВКС_ПТ-0.5.1_Г-Хр (ВОТЭК)" xfId="3751" xr:uid="{00000000-0005-0000-0000-0000710E0000}"/>
    <cellStyle name="_ПРИЛ. 2003_ЧТЭ_ВКС_ПТ-0.5.1_ДЦТ_Ю-П_2012 г" xfId="3752" xr:uid="{00000000-0005-0000-0000-0000720E0000}"/>
    <cellStyle name="_ПРИЛ. 2003_ЧТЭ_ВКС_ПТ-0.5.1_Калькуляция  Киржач, Кр.Октябрь - 12.10.10-2" xfId="3753" xr:uid="{00000000-0005-0000-0000-0000730E0000}"/>
    <cellStyle name="_ПРИЛ. 2003_ЧТЭ_ВКС_ПТ-0.5.1_Киржач - Расчет цены газа на 2011" xfId="3754" xr:uid="{00000000-0005-0000-0000-0000740E0000}"/>
    <cellStyle name="_ПРИЛ. 2003_ЧТЭ_ВКС_ПТ-0.5.1_Киржач - Расчет цены газа на 2011_Гусь - Тариф 2012" xfId="3755" xr:uid="{00000000-0005-0000-0000-0000750E0000}"/>
    <cellStyle name="_ПРИЛ. 2003_ЧТЭ_ВКС_ПТ-0.5.1_Киржач - Расчет цены газа на 2011_Киржач (ТК)" xfId="3756" xr:uid="{00000000-0005-0000-0000-0000760E0000}"/>
    <cellStyle name="_ПРИЛ. 2003_ЧТЭ_ВКС_ПТ-0.5.1_Киржач (ТК)" xfId="3757" xr:uid="{00000000-0005-0000-0000-0000770E0000}"/>
    <cellStyle name="_ПРИЛ. 2003_ЧТЭ_ВКС_ПТ-0.5.1_Киржач тариф 2011 - 08.04.10" xfId="3758" xr:uid="{00000000-0005-0000-0000-0000780E0000}"/>
    <cellStyle name="_ПРИЛ. 2003_ЧТЭ_ВКС_ПТ-0.5.1_Копия ДЦТ_Ю-П_2012 г 22 03 20111" xfId="3759" xr:uid="{00000000-0005-0000-0000-0000790E0000}"/>
    <cellStyle name="_ПРИЛ. 2003_ЧТЭ_ВКС_ПТ-0.5.1_Копия свод_тариф_2010_ИТОГОВЫЙ" xfId="3760" xr:uid="{00000000-0005-0000-0000-00007A0E0000}"/>
    <cellStyle name="_ПРИЛ. 2003_ЧТЭ_ВКС_ПТ-0.5.1_свод_тариф_2010_новый" xfId="3761" xr:uid="{00000000-0005-0000-0000-00007B0E0000}"/>
    <cellStyle name="_ПРИЛ. 2003_ЧТЭ_ВКС_ПТ-0.5.1_свод_тариф_2010_новый_Киржач (ТК)" xfId="3762" xr:uid="{00000000-0005-0000-0000-00007C0E0000}"/>
    <cellStyle name="_ПРИЛ. 2003_ЧТЭ_ВКС_ПТ-0.5.1_свод_тариф_2010_новый_Копия ДЦТ_Ю-П_2012 г 22 03 20111" xfId="3763" xr:uid="{00000000-0005-0000-0000-00007D0E0000}"/>
    <cellStyle name="_ПРИЛ. 2003_ЧТЭ_ВКС_ПТ-0.5.1_свод_тариф_2010_новый_Юр-П. (котелки) 2012" xfId="3764" xr:uid="{00000000-0005-0000-0000-00007E0E0000}"/>
    <cellStyle name="_ПРИЛ. 2003_ЧТЭ_ВКС_ПТ-0.5.1_ЮП_ПП-2012_20111006" xfId="3765" xr:uid="{00000000-0005-0000-0000-00007F0E0000}"/>
    <cellStyle name="_ПРИЛ. 2003_ЧТЭ_ВКС_ПТ-0.5.1_Юр-П. (котелки) 2012" xfId="3766" xr:uid="{00000000-0005-0000-0000-0000800E0000}"/>
    <cellStyle name="_ПРИЛ. 2003_ЧТЭ_ВКС_ПТ-0.6" xfId="117" xr:uid="{00000000-0005-0000-0000-0000810E0000}"/>
    <cellStyle name="_ПРИЛ. 2003_ЧТЭ_ВКС_ПТ-0.6.1" xfId="118" xr:uid="{00000000-0005-0000-0000-0000820E0000}"/>
    <cellStyle name="_ПРИЛ. 2003_ЧТЭ_ВКС_ПТ-0.6.1_АХР" xfId="3767" xr:uid="{00000000-0005-0000-0000-0000830E0000}"/>
    <cellStyle name="_ПРИЛ. 2003_ЧТЭ_ВКС_ПТ-0.6.1_ВКС Генерация - Тариф 2010-2011 - 16.09.10" xfId="3768" xr:uid="{00000000-0005-0000-0000-0000840E0000}"/>
    <cellStyle name="_ПРИЛ. 2003_ЧТЭ_ВКС_ПТ-0.6.1_Гусь - Расчет цены газа на 2011" xfId="3769" xr:uid="{00000000-0005-0000-0000-0000850E0000}"/>
    <cellStyle name="_ПРИЛ. 2003_ЧТЭ_ВКС_ПТ-0.6.1_Гусь - Расчет цены газа на 2011_Гусь - Тариф 2012" xfId="3770" xr:uid="{00000000-0005-0000-0000-0000860E0000}"/>
    <cellStyle name="_ПРИЛ. 2003_ЧТЭ_ВКС_ПТ-0.6.1_Гусь - Расчет цены газа на 2011_Киржач (ТК)" xfId="3771" xr:uid="{00000000-0005-0000-0000-0000870E0000}"/>
    <cellStyle name="_ПРИЛ. 2003_ЧТЭ_ВКС_ПТ-0.6.1_Гусь - Тариф 2012" xfId="3772" xr:uid="{00000000-0005-0000-0000-0000880E0000}"/>
    <cellStyle name="_ПРИЛ. 2003_ЧТЭ_ВКС_ПТ-0.6.1_Г-Хр (ВОТЭК)" xfId="3773" xr:uid="{00000000-0005-0000-0000-0000890E0000}"/>
    <cellStyle name="_ПРИЛ. 2003_ЧТЭ_ВКС_ПТ-0.6.1_ДЦТ_Ю-П_2012 г" xfId="3774" xr:uid="{00000000-0005-0000-0000-00008A0E0000}"/>
    <cellStyle name="_ПРИЛ. 2003_ЧТЭ_ВКС_ПТ-0.6.1_Калькуляция  Киржач, Кр.Октябрь - 12.10.10-2" xfId="3775" xr:uid="{00000000-0005-0000-0000-00008B0E0000}"/>
    <cellStyle name="_ПРИЛ. 2003_ЧТЭ_ВКС_ПТ-0.6.1_Киржач - Расчет цены газа на 2011" xfId="3776" xr:uid="{00000000-0005-0000-0000-00008C0E0000}"/>
    <cellStyle name="_ПРИЛ. 2003_ЧТЭ_ВКС_ПТ-0.6.1_Киржач - Расчет цены газа на 2011_Гусь - Тариф 2012" xfId="3777" xr:uid="{00000000-0005-0000-0000-00008D0E0000}"/>
    <cellStyle name="_ПРИЛ. 2003_ЧТЭ_ВКС_ПТ-0.6.1_Киржач - Расчет цены газа на 2011_Киржач (ТК)" xfId="3778" xr:uid="{00000000-0005-0000-0000-00008E0E0000}"/>
    <cellStyle name="_ПРИЛ. 2003_ЧТЭ_ВКС_ПТ-0.6.1_Киржач (ТК)" xfId="3779" xr:uid="{00000000-0005-0000-0000-00008F0E0000}"/>
    <cellStyle name="_ПРИЛ. 2003_ЧТЭ_ВКС_ПТ-0.6.1_Киржач тариф 2011 - 08.04.10" xfId="3780" xr:uid="{00000000-0005-0000-0000-0000900E0000}"/>
    <cellStyle name="_ПРИЛ. 2003_ЧТЭ_ВКС_ПТ-0.6.1_Киржач тариф 2011 - 08.04.10_Гусь - Тариф 2012" xfId="3781" xr:uid="{00000000-0005-0000-0000-0000910E0000}"/>
    <cellStyle name="_ПРИЛ. 2003_ЧТЭ_ВКС_ПТ-0.6.1_Киржач тариф 2011 - 08.04.10_Киржач (ТК)" xfId="3782" xr:uid="{00000000-0005-0000-0000-0000920E0000}"/>
    <cellStyle name="_ПРИЛ. 2003_ЧТЭ_ВКС_ПТ-0.6.1_Копия ДЦТ_Ю-П_2012 г 22 03 20111" xfId="3783" xr:uid="{00000000-0005-0000-0000-0000930E0000}"/>
    <cellStyle name="_ПРИЛ. 2003_ЧТЭ_ВКС_ПТ-0.6.1_Копия свод_тариф_2010_ИТОГОВЫЙ" xfId="3784" xr:uid="{00000000-0005-0000-0000-0000940E0000}"/>
    <cellStyle name="_ПРИЛ. 2003_ЧТЭ_ВКС_ПТ-0.6.1_Копия свод_тариф_2010_ИТОГОВЫЙ_Киржач (ТК)" xfId="3785" xr:uid="{00000000-0005-0000-0000-0000950E0000}"/>
    <cellStyle name="_ПРИЛ. 2003_ЧТЭ_ВКС_ПТ-0.6.1_Копия свод_тариф_2010_ИТОГОВЫЙ_Копия ДЦТ_Ю-П_2012 г 22 03 20111" xfId="3786" xr:uid="{00000000-0005-0000-0000-0000960E0000}"/>
    <cellStyle name="_ПРИЛ. 2003_ЧТЭ_ВКС_ПТ-0.6.1_Копия свод_тариф_2010_ИТОГОВЫЙ_Юр-П. (котелки) 2012" xfId="3787" xr:uid="{00000000-0005-0000-0000-0000970E0000}"/>
    <cellStyle name="_ПРИЛ. 2003_ЧТЭ_ВКС_ПТ-0.6.1_свод_тариф_2010_новый" xfId="3788" xr:uid="{00000000-0005-0000-0000-0000980E0000}"/>
    <cellStyle name="_ПРИЛ. 2003_ЧТЭ_ВКС_ПТ-0.6.1_свод_тариф_2010_новый_Киржач (ТК)" xfId="3789" xr:uid="{00000000-0005-0000-0000-0000990E0000}"/>
    <cellStyle name="_ПРИЛ. 2003_ЧТЭ_ВКС_ПТ-0.6.1_свод_тариф_2010_новый_Копия ДЦТ_Ю-П_2012 г 22 03 20111" xfId="3790" xr:uid="{00000000-0005-0000-0000-00009A0E0000}"/>
    <cellStyle name="_ПРИЛ. 2003_ЧТЭ_ВКС_ПТ-0.6.1_свод_тариф_2010_новый_Юр-П. (котелки) 2012" xfId="3791" xr:uid="{00000000-0005-0000-0000-00009B0E0000}"/>
    <cellStyle name="_ПРИЛ. 2003_ЧТЭ_ВКС_ПТ-0.6.1_ЮП_ПП-2012_20111006" xfId="3792" xr:uid="{00000000-0005-0000-0000-00009C0E0000}"/>
    <cellStyle name="_ПРИЛ. 2003_ЧТЭ_ВКС_ПТ-0.6.1_Юр-П. (котелки) 2012" xfId="3793" xr:uid="{00000000-0005-0000-0000-00009D0E0000}"/>
    <cellStyle name="_ПРИЛ. 2003_ЧТЭ_ВКС_ПТ-0.6_АХР" xfId="3794" xr:uid="{00000000-0005-0000-0000-00009E0E0000}"/>
    <cellStyle name="_ПРИЛ. 2003_ЧТЭ_ВКС_ПТ-0.6_ВКС Генерация - Тариф 2010-2011 - 16.09.10" xfId="3795" xr:uid="{00000000-0005-0000-0000-00009F0E0000}"/>
    <cellStyle name="_ПРИЛ. 2003_ЧТЭ_ВКС_ПТ-0.6_Гусь - Расчет цены газа на 2011" xfId="3796" xr:uid="{00000000-0005-0000-0000-0000A00E0000}"/>
    <cellStyle name="_ПРИЛ. 2003_ЧТЭ_ВКС_ПТ-0.6_Гусь - Расчет цены газа на 2011_Гусь - Тариф 2012" xfId="3797" xr:uid="{00000000-0005-0000-0000-0000A10E0000}"/>
    <cellStyle name="_ПРИЛ. 2003_ЧТЭ_ВКС_ПТ-0.6_Гусь - Расчет цены газа на 2011_Киржач (ТК)" xfId="3798" xr:uid="{00000000-0005-0000-0000-0000A20E0000}"/>
    <cellStyle name="_ПРИЛ. 2003_ЧТЭ_ВКС_ПТ-0.6_Гусь - Тариф 2012" xfId="3799" xr:uid="{00000000-0005-0000-0000-0000A30E0000}"/>
    <cellStyle name="_ПРИЛ. 2003_ЧТЭ_ВКС_ПТ-0.6_Г-Хр (ВОТЭК)" xfId="3800" xr:uid="{00000000-0005-0000-0000-0000A40E0000}"/>
    <cellStyle name="_ПРИЛ. 2003_ЧТЭ_ВКС_ПТ-0.6_ДЦТ_Ю-П_2012 г" xfId="3801" xr:uid="{00000000-0005-0000-0000-0000A50E0000}"/>
    <cellStyle name="_ПРИЛ. 2003_ЧТЭ_ВКС_ПТ-0.6_Калькуляция  Киржач, Кр.Октябрь - 12.10.10-2" xfId="3802" xr:uid="{00000000-0005-0000-0000-0000A60E0000}"/>
    <cellStyle name="_ПРИЛ. 2003_ЧТЭ_ВКС_ПТ-0.6_Киржач - Расчет цены газа на 2011" xfId="3803" xr:uid="{00000000-0005-0000-0000-0000A70E0000}"/>
    <cellStyle name="_ПРИЛ. 2003_ЧТЭ_ВКС_ПТ-0.6_Киржач - Расчет цены газа на 2011_Гусь - Тариф 2012" xfId="3804" xr:uid="{00000000-0005-0000-0000-0000A80E0000}"/>
    <cellStyle name="_ПРИЛ. 2003_ЧТЭ_ВКС_ПТ-0.6_Киржач - Расчет цены газа на 2011_Киржач (ТК)" xfId="3805" xr:uid="{00000000-0005-0000-0000-0000A90E0000}"/>
    <cellStyle name="_ПРИЛ. 2003_ЧТЭ_ВКС_ПТ-0.6_Киржач (ТК)" xfId="3806" xr:uid="{00000000-0005-0000-0000-0000AA0E0000}"/>
    <cellStyle name="_ПРИЛ. 2003_ЧТЭ_ВКС_ПТ-0.6_Киржач тариф 2011 - 08.04.10" xfId="3807" xr:uid="{00000000-0005-0000-0000-0000AB0E0000}"/>
    <cellStyle name="_ПРИЛ. 2003_ЧТЭ_ВКС_ПТ-0.6_Киржач тариф 2011 - 08.04.10_Гусь - Тариф 2012" xfId="3808" xr:uid="{00000000-0005-0000-0000-0000AC0E0000}"/>
    <cellStyle name="_ПРИЛ. 2003_ЧТЭ_ВКС_ПТ-0.6_Киржач тариф 2011 - 08.04.10_Киржач (ТК)" xfId="3809" xr:uid="{00000000-0005-0000-0000-0000AD0E0000}"/>
    <cellStyle name="_ПРИЛ. 2003_ЧТЭ_ВКС_ПТ-0.6_Копия ДЦТ_Ю-П_2012 г 22 03 20111" xfId="3810" xr:uid="{00000000-0005-0000-0000-0000AE0E0000}"/>
    <cellStyle name="_ПРИЛ. 2003_ЧТЭ_ВКС_ПТ-0.6_Копия свод_тариф_2010_ИТОГОВЫЙ" xfId="3811" xr:uid="{00000000-0005-0000-0000-0000AF0E0000}"/>
    <cellStyle name="_ПРИЛ. 2003_ЧТЭ_ВКС_ПТ-0.6_Копия свод_тариф_2010_ИТОГОВЫЙ_Киржач (ТК)" xfId="3812" xr:uid="{00000000-0005-0000-0000-0000B00E0000}"/>
    <cellStyle name="_ПРИЛ. 2003_ЧТЭ_ВКС_ПТ-0.6_Копия свод_тариф_2010_ИТОГОВЫЙ_Копия ДЦТ_Ю-П_2012 г 22 03 20111" xfId="3813" xr:uid="{00000000-0005-0000-0000-0000B10E0000}"/>
    <cellStyle name="_ПРИЛ. 2003_ЧТЭ_ВКС_ПТ-0.6_Копия свод_тариф_2010_ИТОГОВЫЙ_Юр-П. (котелки) 2012" xfId="3814" xr:uid="{00000000-0005-0000-0000-0000B20E0000}"/>
    <cellStyle name="_ПРИЛ. 2003_ЧТЭ_ВКС_ПТ-0.6_свод_тариф_2010_новый" xfId="3815" xr:uid="{00000000-0005-0000-0000-0000B30E0000}"/>
    <cellStyle name="_ПРИЛ. 2003_ЧТЭ_ВКС_ПТ-0.6_свод_тариф_2010_новый_Киржач (ТК)" xfId="3816" xr:uid="{00000000-0005-0000-0000-0000B40E0000}"/>
    <cellStyle name="_ПРИЛ. 2003_ЧТЭ_ВКС_ПТ-0.6_свод_тариф_2010_новый_Копия ДЦТ_Ю-П_2012 г 22 03 20111" xfId="3817" xr:uid="{00000000-0005-0000-0000-0000B50E0000}"/>
    <cellStyle name="_ПРИЛ. 2003_ЧТЭ_ВКС_ПТ-0.6_свод_тариф_2010_новый_Юр-П. (котелки) 2012" xfId="3818" xr:uid="{00000000-0005-0000-0000-0000B60E0000}"/>
    <cellStyle name="_ПРИЛ. 2003_ЧТЭ_ВКС_ПТ-0.6_ЮП_ПП-2012_20111006" xfId="3819" xr:uid="{00000000-0005-0000-0000-0000B70E0000}"/>
    <cellStyle name="_ПРИЛ. 2003_ЧТЭ_ВКС_ПТ-0.6_Юр-П. (котелки) 2012" xfId="3820" xr:uid="{00000000-0005-0000-0000-0000B80E0000}"/>
    <cellStyle name="_ПРИЛ. 2003_ЧТЭ_ВКС_ПТ-0.7" xfId="119" xr:uid="{00000000-0005-0000-0000-0000B90E0000}"/>
    <cellStyle name="_ПРИЛ. 2003_ЧТЭ_ВКС_ПТ-0.7_АХР" xfId="3821" xr:uid="{00000000-0005-0000-0000-0000BA0E0000}"/>
    <cellStyle name="_ПРИЛ. 2003_ЧТЭ_ВКС_ПТ-0.7_ВКС Генерация - Тариф 2010-2011 - 16.09.10" xfId="3822" xr:uid="{00000000-0005-0000-0000-0000BB0E0000}"/>
    <cellStyle name="_ПРИЛ. 2003_ЧТЭ_ВКС_ПТ-0.7_Гусь - Расчет цены газа на 2011" xfId="3823" xr:uid="{00000000-0005-0000-0000-0000BC0E0000}"/>
    <cellStyle name="_ПРИЛ. 2003_ЧТЭ_ВКС_ПТ-0.7_Гусь - Расчет цены газа на 2011_Гусь - Тариф 2012" xfId="3824" xr:uid="{00000000-0005-0000-0000-0000BD0E0000}"/>
    <cellStyle name="_ПРИЛ. 2003_ЧТЭ_ВКС_ПТ-0.7_Гусь - Расчет цены газа на 2011_Киржач (ТК)" xfId="3825" xr:uid="{00000000-0005-0000-0000-0000BE0E0000}"/>
    <cellStyle name="_ПРИЛ. 2003_ЧТЭ_ВКС_ПТ-0.7_Г-Хр (ВОТЭК)" xfId="3826" xr:uid="{00000000-0005-0000-0000-0000BF0E0000}"/>
    <cellStyle name="_ПРИЛ. 2003_ЧТЭ_ВКС_ПТ-0.7_ДЦТ_Ю-П_2012 г" xfId="3827" xr:uid="{00000000-0005-0000-0000-0000C00E0000}"/>
    <cellStyle name="_ПРИЛ. 2003_ЧТЭ_ВКС_ПТ-0.7_Калькуляция  Киржач, Кр.Октябрь - 12.10.10-2" xfId="3828" xr:uid="{00000000-0005-0000-0000-0000C10E0000}"/>
    <cellStyle name="_ПРИЛ. 2003_ЧТЭ_ВКС_ПТ-0.7_Киржач - Расчет цены газа на 2011" xfId="3829" xr:uid="{00000000-0005-0000-0000-0000C20E0000}"/>
    <cellStyle name="_ПРИЛ. 2003_ЧТЭ_ВКС_ПТ-0.7_Киржач - Расчет цены газа на 2011_Гусь - Тариф 2012" xfId="3830" xr:uid="{00000000-0005-0000-0000-0000C30E0000}"/>
    <cellStyle name="_ПРИЛ. 2003_ЧТЭ_ВКС_ПТ-0.7_Киржач - Расчет цены газа на 2011_Киржач (ТК)" xfId="3831" xr:uid="{00000000-0005-0000-0000-0000C40E0000}"/>
    <cellStyle name="_ПРИЛ. 2003_ЧТЭ_ВКС_ПТ-0.7_Киржач (ТК)" xfId="3832" xr:uid="{00000000-0005-0000-0000-0000C50E0000}"/>
    <cellStyle name="_ПРИЛ. 2003_ЧТЭ_ВКС_ПТ-0.7_Киржач тариф 2011 - 08.04.10" xfId="3833" xr:uid="{00000000-0005-0000-0000-0000C60E0000}"/>
    <cellStyle name="_ПРИЛ. 2003_ЧТЭ_ВКС_ПТ-0.7_Копия ДЦТ_Ю-П_2012 г 22 03 20111" xfId="3834" xr:uid="{00000000-0005-0000-0000-0000C70E0000}"/>
    <cellStyle name="_ПРИЛ. 2003_ЧТЭ_ВКС_ПТ-0.7_Копия свод_тариф_2010_ИТОГОВЫЙ" xfId="3835" xr:uid="{00000000-0005-0000-0000-0000C80E0000}"/>
    <cellStyle name="_ПРИЛ. 2003_ЧТЭ_ВКС_ПТ-0.7_свод_тариф_2010_новый" xfId="3836" xr:uid="{00000000-0005-0000-0000-0000C90E0000}"/>
    <cellStyle name="_ПРИЛ. 2003_ЧТЭ_ВКС_ПТ-0.7_свод_тариф_2010_новый_Киржач (ТК)" xfId="3837" xr:uid="{00000000-0005-0000-0000-0000CA0E0000}"/>
    <cellStyle name="_ПРИЛ. 2003_ЧТЭ_ВКС_ПТ-0.7_свод_тариф_2010_новый_Копия ДЦТ_Ю-П_2012 г 22 03 20111" xfId="3838" xr:uid="{00000000-0005-0000-0000-0000CB0E0000}"/>
    <cellStyle name="_ПРИЛ. 2003_ЧТЭ_ВКС_ПТ-0.7_свод_тариф_2010_новый_Юр-П. (котелки) 2012" xfId="3839" xr:uid="{00000000-0005-0000-0000-0000CC0E0000}"/>
    <cellStyle name="_ПРИЛ. 2003_ЧТЭ_ВКС_ПТ-0.7_ЮП_ПП-2012_20111006" xfId="3840" xr:uid="{00000000-0005-0000-0000-0000CD0E0000}"/>
    <cellStyle name="_ПРИЛ. 2003_ЧТЭ_ВКС_ПТ-0.7_Юр-П. (котелки) 2012" xfId="3841" xr:uid="{00000000-0005-0000-0000-0000CE0E0000}"/>
    <cellStyle name="_ПРИЛ. 2003_ЧТЭ_ВКС_ПФ2011Т_2011_Работа" xfId="3842" xr:uid="{00000000-0005-0000-0000-0000CF0E0000}"/>
    <cellStyle name="_ПРИЛ. 2003_ЧТЭ_ВКС_ПФТ-1 2_Ноябрь" xfId="120" xr:uid="{00000000-0005-0000-0000-0000D00E0000}"/>
    <cellStyle name="_ПРИЛ. 2003_ЧТЭ_ВКС_ПФТ-1 2_Ноябрь_АХР" xfId="3843" xr:uid="{00000000-0005-0000-0000-0000D10E0000}"/>
    <cellStyle name="_ПРИЛ. 2003_ЧТЭ_ВКС_ПФТ-1 2_Ноябрь_ВКС Генерация - Тариф 2010-2011 - 16.09.10" xfId="3844" xr:uid="{00000000-0005-0000-0000-0000D20E0000}"/>
    <cellStyle name="_ПРИЛ. 2003_ЧТЭ_ВКС_ПФТ-1 2_Ноябрь_Гусь - Расчет цены газа на 2011" xfId="3845" xr:uid="{00000000-0005-0000-0000-0000D30E0000}"/>
    <cellStyle name="_ПРИЛ. 2003_ЧТЭ_ВКС_ПФТ-1 2_Ноябрь_Гусь - Расчет цены газа на 2011_Гусь - Тариф 2012" xfId="3846" xr:uid="{00000000-0005-0000-0000-0000D40E0000}"/>
    <cellStyle name="_ПРИЛ. 2003_ЧТЭ_ВКС_ПФТ-1 2_Ноябрь_Гусь - Расчет цены газа на 2011_Киржач (ТК)" xfId="3847" xr:uid="{00000000-0005-0000-0000-0000D50E0000}"/>
    <cellStyle name="_ПРИЛ. 2003_ЧТЭ_ВКС_ПФТ-1 2_Ноябрь_Гусь - Тариф 2012" xfId="3848" xr:uid="{00000000-0005-0000-0000-0000D60E0000}"/>
    <cellStyle name="_ПРИЛ. 2003_ЧТЭ_ВКС_ПФТ-1 2_Ноябрь_Г-Хр (ВОТЭК)" xfId="3849" xr:uid="{00000000-0005-0000-0000-0000D70E0000}"/>
    <cellStyle name="_ПРИЛ. 2003_ЧТЭ_ВКС_ПФТ-1 2_Ноябрь_ДЦТ_Ю-П_2012 г" xfId="3850" xr:uid="{00000000-0005-0000-0000-0000D80E0000}"/>
    <cellStyle name="_ПРИЛ. 2003_ЧТЭ_ВКС_ПФТ-1 2_Ноябрь_Калькуляция  Киржач, Кр.Октябрь - 12.10.10-2" xfId="3851" xr:uid="{00000000-0005-0000-0000-0000D90E0000}"/>
    <cellStyle name="_ПРИЛ. 2003_ЧТЭ_ВКС_ПФТ-1 2_Ноябрь_Киржач - Расчет цены газа на 2011" xfId="3852" xr:uid="{00000000-0005-0000-0000-0000DA0E0000}"/>
    <cellStyle name="_ПРИЛ. 2003_ЧТЭ_ВКС_ПФТ-1 2_Ноябрь_Киржач - Расчет цены газа на 2011_Гусь - Тариф 2012" xfId="3853" xr:uid="{00000000-0005-0000-0000-0000DB0E0000}"/>
    <cellStyle name="_ПРИЛ. 2003_ЧТЭ_ВКС_ПФТ-1 2_Ноябрь_Киржач - Расчет цены газа на 2011_Киржач (ТК)" xfId="3854" xr:uid="{00000000-0005-0000-0000-0000DC0E0000}"/>
    <cellStyle name="_ПРИЛ. 2003_ЧТЭ_ВКС_ПФТ-1 2_Ноябрь_Киржач (ТК)" xfId="3855" xr:uid="{00000000-0005-0000-0000-0000DD0E0000}"/>
    <cellStyle name="_ПРИЛ. 2003_ЧТЭ_ВКС_ПФТ-1 2_Ноябрь_Киржач тариф 2011 - 08.04.10" xfId="3856" xr:uid="{00000000-0005-0000-0000-0000DE0E0000}"/>
    <cellStyle name="_ПРИЛ. 2003_ЧТЭ_ВКС_ПФТ-1 2_Ноябрь_Киржач тариф 2011 - 08.04.10_Гусь - Тариф 2012" xfId="3857" xr:uid="{00000000-0005-0000-0000-0000DF0E0000}"/>
    <cellStyle name="_ПРИЛ. 2003_ЧТЭ_ВКС_ПФТ-1 2_Ноябрь_Киржач тариф 2011 - 08.04.10_Киржач (ТК)" xfId="3858" xr:uid="{00000000-0005-0000-0000-0000E00E0000}"/>
    <cellStyle name="_ПРИЛ. 2003_ЧТЭ_ВКС_ПФТ-1 2_Ноябрь_Копия ДЦТ_Ю-П_2012 г 22 03 20111" xfId="3859" xr:uid="{00000000-0005-0000-0000-0000E10E0000}"/>
    <cellStyle name="_ПРИЛ. 2003_ЧТЭ_ВКС_ПФТ-1 2_Ноябрь_Копия свод_тариф_2010_ИТОГОВЫЙ" xfId="3860" xr:uid="{00000000-0005-0000-0000-0000E20E0000}"/>
    <cellStyle name="_ПРИЛ. 2003_ЧТЭ_ВКС_ПФТ-1 2_Ноябрь_Копия свод_тариф_2010_ИТОГОВЫЙ_Киржач (ТК)" xfId="3861" xr:uid="{00000000-0005-0000-0000-0000E30E0000}"/>
    <cellStyle name="_ПРИЛ. 2003_ЧТЭ_ВКС_ПФТ-1 2_Ноябрь_Копия свод_тариф_2010_ИТОГОВЫЙ_Копия ДЦТ_Ю-П_2012 г 22 03 20111" xfId="3862" xr:uid="{00000000-0005-0000-0000-0000E40E0000}"/>
    <cellStyle name="_ПРИЛ. 2003_ЧТЭ_ВКС_ПФТ-1 2_Ноябрь_Копия свод_тариф_2010_ИТОГОВЫЙ_Юр-П. (котелки) 2012" xfId="3863" xr:uid="{00000000-0005-0000-0000-0000E50E0000}"/>
    <cellStyle name="_ПРИЛ. 2003_ЧТЭ_ВКС_ПФТ-1 2_Ноябрь_свод_тариф_2010_новый" xfId="3864" xr:uid="{00000000-0005-0000-0000-0000E60E0000}"/>
    <cellStyle name="_ПРИЛ. 2003_ЧТЭ_ВКС_ПФТ-1 2_Ноябрь_свод_тариф_2010_новый_Киржач (ТК)" xfId="3865" xr:uid="{00000000-0005-0000-0000-0000E70E0000}"/>
    <cellStyle name="_ПРИЛ. 2003_ЧТЭ_ВКС_ПФТ-1 2_Ноябрь_свод_тариф_2010_новый_Копия ДЦТ_Ю-П_2012 г 22 03 20111" xfId="3866" xr:uid="{00000000-0005-0000-0000-0000E80E0000}"/>
    <cellStyle name="_ПРИЛ. 2003_ЧТЭ_ВКС_ПФТ-1 2_Ноябрь_свод_тариф_2010_новый_Юр-П. (котелки) 2012" xfId="3867" xr:uid="{00000000-0005-0000-0000-0000E90E0000}"/>
    <cellStyle name="_ПРИЛ. 2003_ЧТЭ_ВКС_ПФТ-1 2_Ноябрь_ЮП_ПП-2012_20111006" xfId="3868" xr:uid="{00000000-0005-0000-0000-0000EA0E0000}"/>
    <cellStyle name="_ПРИЛ. 2003_ЧТЭ_ВКС_ПФТ-1 2_Ноябрь_Юр-П. (котелки) 2012" xfId="3869" xr:uid="{00000000-0005-0000-0000-0000EB0E0000}"/>
    <cellStyle name="_ПРИЛ. 2003_ЧТЭ_ВОТЭК_П2011Т_январь20110228" xfId="3870" xr:uid="{00000000-0005-0000-0000-0000EC0E0000}"/>
    <cellStyle name="_ПРИЛ. 2003_ЧТЭ_ВОТЭК_ПФ2010Т_2010 работа" xfId="3871" xr:uid="{00000000-0005-0000-0000-0000ED0E0000}"/>
    <cellStyle name="_ПРИЛ. 2003_ЧТЭ_ВОТЭК_ПФ2010Т_Сентябрь_20101015" xfId="3872" xr:uid="{00000000-0005-0000-0000-0000EE0E0000}"/>
    <cellStyle name="_ПРИЛ. 2003_ЧТЭ_ВОЭК_П_2007_сводная1" xfId="121" xr:uid="{00000000-0005-0000-0000-0000EF0E0000}"/>
    <cellStyle name="_ПРИЛ. 2003_ЧТЭ_ВОЭК_П_2007_сводная1_АХР" xfId="3873" xr:uid="{00000000-0005-0000-0000-0000F00E0000}"/>
    <cellStyle name="_ПРИЛ. 2003_ЧТЭ_ВОЭК_П_2007_сводная1_ВКС Генерация - Тариф 2010-2011 - 16.09.10" xfId="3874" xr:uid="{00000000-0005-0000-0000-0000F10E0000}"/>
    <cellStyle name="_ПРИЛ. 2003_ЧТЭ_ВОЭК_П_2007_сводная1_Гусь - Расчет цены газа на 2011" xfId="3875" xr:uid="{00000000-0005-0000-0000-0000F20E0000}"/>
    <cellStyle name="_ПРИЛ. 2003_ЧТЭ_ВОЭК_П_2007_сводная1_Гусь - Расчет цены газа на 2011_Гусь - Тариф 2012" xfId="3876" xr:uid="{00000000-0005-0000-0000-0000F30E0000}"/>
    <cellStyle name="_ПРИЛ. 2003_ЧТЭ_ВОЭК_П_2007_сводная1_Гусь - Расчет цены газа на 2011_Киржач (ТК)" xfId="3877" xr:uid="{00000000-0005-0000-0000-0000F40E0000}"/>
    <cellStyle name="_ПРИЛ. 2003_ЧТЭ_ВОЭК_П_2007_сводная1_Гусь - Тариф 2012" xfId="3878" xr:uid="{00000000-0005-0000-0000-0000F50E0000}"/>
    <cellStyle name="_ПРИЛ. 2003_ЧТЭ_ВОЭК_П_2007_сводная1_Г-Хр (ВОТЭК)" xfId="3879" xr:uid="{00000000-0005-0000-0000-0000F60E0000}"/>
    <cellStyle name="_ПРИЛ. 2003_ЧТЭ_ВОЭК_П_2007_сводная1_ДЦТ_Ю-П_2012 г" xfId="3880" xr:uid="{00000000-0005-0000-0000-0000F70E0000}"/>
    <cellStyle name="_ПРИЛ. 2003_ЧТЭ_ВОЭК_П_2007_сводная1_Калькуляция  Киржач, Кр.Октябрь - 12.10.10-2" xfId="3881" xr:uid="{00000000-0005-0000-0000-0000F80E0000}"/>
    <cellStyle name="_ПРИЛ. 2003_ЧТЭ_ВОЭК_П_2007_сводная1_Киржач - Расчет цены газа на 2011" xfId="3882" xr:uid="{00000000-0005-0000-0000-0000F90E0000}"/>
    <cellStyle name="_ПРИЛ. 2003_ЧТЭ_ВОЭК_П_2007_сводная1_Киржач - Расчет цены газа на 2011_Гусь - Тариф 2012" xfId="3883" xr:uid="{00000000-0005-0000-0000-0000FA0E0000}"/>
    <cellStyle name="_ПРИЛ. 2003_ЧТЭ_ВОЭК_П_2007_сводная1_Киржач - Расчет цены газа на 2011_Киржач (ТК)" xfId="3884" xr:uid="{00000000-0005-0000-0000-0000FB0E0000}"/>
    <cellStyle name="_ПРИЛ. 2003_ЧТЭ_ВОЭК_П_2007_сводная1_Киржач (ТК)" xfId="3885" xr:uid="{00000000-0005-0000-0000-0000FC0E0000}"/>
    <cellStyle name="_ПРИЛ. 2003_ЧТЭ_ВОЭК_П_2007_сводная1_Киржач тариф 2011 - 08.04.10" xfId="3886" xr:uid="{00000000-0005-0000-0000-0000FD0E0000}"/>
    <cellStyle name="_ПРИЛ. 2003_ЧТЭ_ВОЭК_П_2007_сводная1_Киржач тариф 2011 - 08.04.10_Гусь - Тариф 2012" xfId="3887" xr:uid="{00000000-0005-0000-0000-0000FE0E0000}"/>
    <cellStyle name="_ПРИЛ. 2003_ЧТЭ_ВОЭК_П_2007_сводная1_Киржач тариф 2011 - 08.04.10_Киржач (ТК)" xfId="3888" xr:uid="{00000000-0005-0000-0000-0000FF0E0000}"/>
    <cellStyle name="_ПРИЛ. 2003_ЧТЭ_ВОЭК_П_2007_сводная1_Копия ДЦТ_Ю-П_2012 г 22 03 20111" xfId="3889" xr:uid="{00000000-0005-0000-0000-0000000F0000}"/>
    <cellStyle name="_ПРИЛ. 2003_ЧТЭ_ВОЭК_П_2007_сводная1_Копия свод_тариф_2010_ИТОГОВЫЙ" xfId="3890" xr:uid="{00000000-0005-0000-0000-0000010F0000}"/>
    <cellStyle name="_ПРИЛ. 2003_ЧТЭ_ВОЭК_П_2007_сводная1_Копия свод_тариф_2010_ИТОГОВЫЙ_Киржач (ТК)" xfId="3891" xr:uid="{00000000-0005-0000-0000-0000020F0000}"/>
    <cellStyle name="_ПРИЛ. 2003_ЧТЭ_ВОЭК_П_2007_сводная1_Копия свод_тариф_2010_ИТОГОВЫЙ_Копия ДЦТ_Ю-П_2012 г 22 03 20111" xfId="3892" xr:uid="{00000000-0005-0000-0000-0000030F0000}"/>
    <cellStyle name="_ПРИЛ. 2003_ЧТЭ_ВОЭК_П_2007_сводная1_Копия свод_тариф_2010_ИТОГОВЫЙ_Юр-П. (котелки) 2012" xfId="3893" xr:uid="{00000000-0005-0000-0000-0000040F0000}"/>
    <cellStyle name="_ПРИЛ. 2003_ЧТЭ_ВОЭК_П_2007_сводная1_свод_тариф_2010_новый" xfId="3894" xr:uid="{00000000-0005-0000-0000-0000050F0000}"/>
    <cellStyle name="_ПРИЛ. 2003_ЧТЭ_ВОЭК_П_2007_сводная1_свод_тариф_2010_новый_Киржач (ТК)" xfId="3895" xr:uid="{00000000-0005-0000-0000-0000060F0000}"/>
    <cellStyle name="_ПРИЛ. 2003_ЧТЭ_ВОЭК_П_2007_сводная1_свод_тариф_2010_новый_Копия ДЦТ_Ю-П_2012 г 22 03 20111" xfId="3896" xr:uid="{00000000-0005-0000-0000-0000070F0000}"/>
    <cellStyle name="_ПРИЛ. 2003_ЧТЭ_ВОЭК_П_2007_сводная1_свод_тариф_2010_новый_Юр-П. (котелки) 2012" xfId="3897" xr:uid="{00000000-0005-0000-0000-0000080F0000}"/>
    <cellStyle name="_ПРИЛ. 2003_ЧТЭ_ВОЭК_П_2007_сводная1_ЮП_ПП-2012_20111006" xfId="3898" xr:uid="{00000000-0005-0000-0000-0000090F0000}"/>
    <cellStyle name="_ПРИЛ. 2003_ЧТЭ_ВОЭК_П_2007_сводная1_Юр-П. (котелки) 2012" xfId="3899" xr:uid="{00000000-0005-0000-0000-00000A0F0000}"/>
    <cellStyle name="_ПРИЛ. 2003_ЧТЭ_Гусь - Расчет цены газа на 2011" xfId="3900" xr:uid="{00000000-0005-0000-0000-00000B0F0000}"/>
    <cellStyle name="_ПРИЛ. 2003_ЧТЭ_Гусь - Расчет цены газа на 2011_Гусь - Тариф 2012" xfId="3901" xr:uid="{00000000-0005-0000-0000-00000C0F0000}"/>
    <cellStyle name="_ПРИЛ. 2003_ЧТЭ_Гусь - Расчет цены газа на 2011_Киржач (ТК)" xfId="3902" xr:uid="{00000000-0005-0000-0000-00000D0F0000}"/>
    <cellStyle name="_ПРИЛ. 2003_ЧТЭ_Гусь - Тариф 2012" xfId="3903" xr:uid="{00000000-0005-0000-0000-00000E0F0000}"/>
    <cellStyle name="_ПРИЛ. 2003_ЧТЭ_Г-Хр (ВОТЭК)" xfId="3904" xr:uid="{00000000-0005-0000-0000-00000F0F0000}"/>
    <cellStyle name="_ПРИЛ. 2003_ЧТЭ_ДЗО_ПП2007_ГГГГММДД" xfId="122" xr:uid="{00000000-0005-0000-0000-0000100F0000}"/>
    <cellStyle name="_ПРИЛ. 2003_ЧТЭ_ДЗО_ПП2007_ГГГГММДД_АХР" xfId="3905" xr:uid="{00000000-0005-0000-0000-0000110F0000}"/>
    <cellStyle name="_ПРИЛ. 2003_ЧТЭ_ДЗО_ПП2007_ГГГГММДД_ВКС Генерация - Тариф 2010-2011 - 16.09.10" xfId="3906" xr:uid="{00000000-0005-0000-0000-0000120F0000}"/>
    <cellStyle name="_ПРИЛ. 2003_ЧТЭ_ДЗО_ПП2007_ГГГГММДД_Гусь - Расчет цены газа на 2011" xfId="3907" xr:uid="{00000000-0005-0000-0000-0000130F0000}"/>
    <cellStyle name="_ПРИЛ. 2003_ЧТЭ_ДЗО_ПП2007_ГГГГММДД_Гусь - Расчет цены газа на 2011_Гусь - Тариф 2012" xfId="3908" xr:uid="{00000000-0005-0000-0000-0000140F0000}"/>
    <cellStyle name="_ПРИЛ. 2003_ЧТЭ_ДЗО_ПП2007_ГГГГММДД_Гусь - Расчет цены газа на 2011_Киржач (ТК)" xfId="3909" xr:uid="{00000000-0005-0000-0000-0000150F0000}"/>
    <cellStyle name="_ПРИЛ. 2003_ЧТЭ_ДЗО_ПП2007_ГГГГММДД_Гусь - Тариф 2012" xfId="3910" xr:uid="{00000000-0005-0000-0000-0000160F0000}"/>
    <cellStyle name="_ПРИЛ. 2003_ЧТЭ_ДЗО_ПП2007_ГГГГММДД_Г-Хр (ВОТЭК)" xfId="3911" xr:uid="{00000000-0005-0000-0000-0000170F0000}"/>
    <cellStyle name="_ПРИЛ. 2003_ЧТЭ_ДЗО_ПП2007_ГГГГММДД_ДЦТ_Ю-П_2012 г" xfId="3912" xr:uid="{00000000-0005-0000-0000-0000180F0000}"/>
    <cellStyle name="_ПРИЛ. 2003_ЧТЭ_ДЗО_ПП2007_ГГГГММДД_Калькуляция  Киржач, Кр.Октябрь - 12.10.10-2" xfId="3913" xr:uid="{00000000-0005-0000-0000-0000190F0000}"/>
    <cellStyle name="_ПРИЛ. 2003_ЧТЭ_ДЗО_ПП2007_ГГГГММДД_Киржач - Расчет цены газа на 2011" xfId="3914" xr:uid="{00000000-0005-0000-0000-00001A0F0000}"/>
    <cellStyle name="_ПРИЛ. 2003_ЧТЭ_ДЗО_ПП2007_ГГГГММДД_Киржач - Расчет цены газа на 2011_Гусь - Тариф 2012" xfId="3915" xr:uid="{00000000-0005-0000-0000-00001B0F0000}"/>
    <cellStyle name="_ПРИЛ. 2003_ЧТЭ_ДЗО_ПП2007_ГГГГММДД_Киржач - Расчет цены газа на 2011_Киржач (ТК)" xfId="3916" xr:uid="{00000000-0005-0000-0000-00001C0F0000}"/>
    <cellStyle name="_ПРИЛ. 2003_ЧТЭ_ДЗО_ПП2007_ГГГГММДД_Киржач (ТК)" xfId="3917" xr:uid="{00000000-0005-0000-0000-00001D0F0000}"/>
    <cellStyle name="_ПРИЛ. 2003_ЧТЭ_ДЗО_ПП2007_ГГГГММДД_Киржач тариф 2011 - 08.04.10" xfId="3918" xr:uid="{00000000-0005-0000-0000-00001E0F0000}"/>
    <cellStyle name="_ПРИЛ. 2003_ЧТЭ_ДЗО_ПП2007_ГГГГММДД_Киржач тариф 2011 - 08.04.10_Гусь - Тариф 2012" xfId="3919" xr:uid="{00000000-0005-0000-0000-00001F0F0000}"/>
    <cellStyle name="_ПРИЛ. 2003_ЧТЭ_ДЗО_ПП2007_ГГГГММДД_Киржач тариф 2011 - 08.04.10_Киржач (ТК)" xfId="3920" xr:uid="{00000000-0005-0000-0000-0000200F0000}"/>
    <cellStyle name="_ПРИЛ. 2003_ЧТЭ_ДЗО_ПП2007_ГГГГММДД_Копия ДЦТ_Ю-П_2012 г 22 03 20111" xfId="3921" xr:uid="{00000000-0005-0000-0000-0000210F0000}"/>
    <cellStyle name="_ПРИЛ. 2003_ЧТЭ_ДЗО_ПП2007_ГГГГММДД_Копия свод_тариф_2010_ИТОГОВЫЙ" xfId="3922" xr:uid="{00000000-0005-0000-0000-0000220F0000}"/>
    <cellStyle name="_ПРИЛ. 2003_ЧТЭ_ДЗО_ПП2007_ГГГГММДД_Копия свод_тариф_2010_ИТОГОВЫЙ_Киржач (ТК)" xfId="3923" xr:uid="{00000000-0005-0000-0000-0000230F0000}"/>
    <cellStyle name="_ПРИЛ. 2003_ЧТЭ_ДЗО_ПП2007_ГГГГММДД_Копия свод_тариф_2010_ИТОГОВЫЙ_Копия ДЦТ_Ю-П_2012 г 22 03 20111" xfId="3924" xr:uid="{00000000-0005-0000-0000-0000240F0000}"/>
    <cellStyle name="_ПРИЛ. 2003_ЧТЭ_ДЗО_ПП2007_ГГГГММДД_Копия свод_тариф_2010_ИТОГОВЫЙ_Юр-П. (котелки) 2012" xfId="3925" xr:uid="{00000000-0005-0000-0000-0000250F0000}"/>
    <cellStyle name="_ПРИЛ. 2003_ЧТЭ_ДЗО_ПП2007_ГГГГММДД_свод_тариф_2010_новый" xfId="3926" xr:uid="{00000000-0005-0000-0000-0000260F0000}"/>
    <cellStyle name="_ПРИЛ. 2003_ЧТЭ_ДЗО_ПП2007_ГГГГММДД_свод_тариф_2010_новый_Киржач (ТК)" xfId="3927" xr:uid="{00000000-0005-0000-0000-0000270F0000}"/>
    <cellStyle name="_ПРИЛ. 2003_ЧТЭ_ДЗО_ПП2007_ГГГГММДД_свод_тариф_2010_новый_Копия ДЦТ_Ю-П_2012 г 22 03 20111" xfId="3928" xr:uid="{00000000-0005-0000-0000-0000280F0000}"/>
    <cellStyle name="_ПРИЛ. 2003_ЧТЭ_ДЗО_ПП2007_ГГГГММДД_свод_тариф_2010_новый_Юр-П. (котелки) 2012" xfId="3929" xr:uid="{00000000-0005-0000-0000-0000290F0000}"/>
    <cellStyle name="_ПРИЛ. 2003_ЧТЭ_ДЗО_ПП2007_ГГГГММДД_ЮП_ПП-2012_20111006" xfId="3930" xr:uid="{00000000-0005-0000-0000-00002A0F0000}"/>
    <cellStyle name="_ПРИЛ. 2003_ЧТЭ_ДЗО_ПП2007_ГГГГММДД_Юр-П. (котелки) 2012" xfId="3931" xr:uid="{00000000-0005-0000-0000-00002B0F0000}"/>
    <cellStyle name="_ПРИЛ. 2003_ЧТЭ_ДЦТ_Ю-П_2012 г" xfId="3932" xr:uid="{00000000-0005-0000-0000-00002C0F0000}"/>
    <cellStyle name="_ПРИЛ. 2003_ЧТЭ_Калькуляция  Киржач, Кр.Октябрь - 12.10.10-2" xfId="3933" xr:uid="{00000000-0005-0000-0000-00002D0F0000}"/>
    <cellStyle name="_ПРИЛ. 2003_ЧТЭ_Киржач - Расчет цены газа на 2011" xfId="3934" xr:uid="{00000000-0005-0000-0000-00002E0F0000}"/>
    <cellStyle name="_ПРИЛ. 2003_ЧТЭ_Киржач - Расчет цены газа на 2011_Гусь - Тариф 2012" xfId="3935" xr:uid="{00000000-0005-0000-0000-00002F0F0000}"/>
    <cellStyle name="_ПРИЛ. 2003_ЧТЭ_Киржач - Расчет цены газа на 2011_Киржач (ТК)" xfId="3936" xr:uid="{00000000-0005-0000-0000-0000300F0000}"/>
    <cellStyle name="_ПРИЛ. 2003_ЧТЭ_Киржач (ТК)" xfId="3937" xr:uid="{00000000-0005-0000-0000-0000310F0000}"/>
    <cellStyle name="_ПРИЛ. 2003_ЧТЭ_Киржач тариф 2011 - 08.04.10" xfId="3938" xr:uid="{00000000-0005-0000-0000-0000320F0000}"/>
    <cellStyle name="_ПРИЛ. 2003_ЧТЭ_Киржач тариф 2011 - 08.04.10_Гусь - Тариф 2012" xfId="3939" xr:uid="{00000000-0005-0000-0000-0000330F0000}"/>
    <cellStyle name="_ПРИЛ. 2003_ЧТЭ_Киржач тариф 2011 - 08.04.10_Киржач (ТК)" xfId="3940" xr:uid="{00000000-0005-0000-0000-0000340F0000}"/>
    <cellStyle name="_ПРИЛ. 2003_ЧТЭ_Копия ДЦТ_Ю-П_2012 г 22 03 20111" xfId="3941" xr:uid="{00000000-0005-0000-0000-0000350F0000}"/>
    <cellStyle name="_ПРИЛ. 2003_ЧТЭ_Копия свод_тариф_2010_ИТОГОВЫЙ" xfId="3942" xr:uid="{00000000-0005-0000-0000-0000360F0000}"/>
    <cellStyle name="_ПРИЛ. 2003_ЧТЭ_Копия свод_тариф_2010_ИТОГОВЫЙ_Копия ДЦТ_Ю-П_2012 г 22 03 20111" xfId="3943" xr:uid="{00000000-0005-0000-0000-0000370F0000}"/>
    <cellStyle name="_ПРИЛ. 2003_ЧТЭ_Копия свод_тариф_2010_ИТОГОВЫЙ_Юр-П. (котелки) 2012" xfId="3944" xr:uid="{00000000-0005-0000-0000-0000380F0000}"/>
    <cellStyle name="_ПРИЛ. 2003_ЧТЭ_Копия Смета шаблон (3)" xfId="3945" xr:uid="{00000000-0005-0000-0000-0000390F0000}"/>
    <cellStyle name="_ПРИЛ. 2003_ЧТЭ_П программа ЮП" xfId="123" xr:uid="{00000000-0005-0000-0000-00003A0F0000}"/>
    <cellStyle name="_ПРИЛ. 2003_ЧТЭ_П программа ЮП_АХР" xfId="3946" xr:uid="{00000000-0005-0000-0000-00003B0F0000}"/>
    <cellStyle name="_ПРИЛ. 2003_ЧТЭ_П программа ЮП_ВКС Генерация - Тариф 2010-2011 - 16.09.10" xfId="3947" xr:uid="{00000000-0005-0000-0000-00003C0F0000}"/>
    <cellStyle name="_ПРИЛ. 2003_ЧТЭ_П программа ЮП_Гусь - Расчет цены газа на 2011" xfId="3948" xr:uid="{00000000-0005-0000-0000-00003D0F0000}"/>
    <cellStyle name="_ПРИЛ. 2003_ЧТЭ_П программа ЮП_Гусь - Расчет цены газа на 2011_Гусь - Тариф 2012" xfId="3949" xr:uid="{00000000-0005-0000-0000-00003E0F0000}"/>
    <cellStyle name="_ПРИЛ. 2003_ЧТЭ_П программа ЮП_Гусь - Тариф 2012" xfId="3950" xr:uid="{00000000-0005-0000-0000-00003F0F0000}"/>
    <cellStyle name="_ПРИЛ. 2003_ЧТЭ_П программа ЮП_Г-Хр (ВОТЭК)" xfId="3951" xr:uid="{00000000-0005-0000-0000-0000400F0000}"/>
    <cellStyle name="_ПРИЛ. 2003_ЧТЭ_П программа ЮП_ДЦТ_Ю-П_2012 г" xfId="3952" xr:uid="{00000000-0005-0000-0000-0000410F0000}"/>
    <cellStyle name="_ПРИЛ. 2003_ЧТЭ_П программа ЮП_Калькуляция  Киржач, Кр.Октябрь - 12.10.10-2" xfId="3953" xr:uid="{00000000-0005-0000-0000-0000420F0000}"/>
    <cellStyle name="_ПРИЛ. 2003_ЧТЭ_П программа ЮП_Киржач - Расчет цены газа на 2011" xfId="3954" xr:uid="{00000000-0005-0000-0000-0000430F0000}"/>
    <cellStyle name="_ПРИЛ. 2003_ЧТЭ_П программа ЮП_Киржач - Расчет цены газа на 2011_Гусь - Тариф 2012" xfId="3955" xr:uid="{00000000-0005-0000-0000-0000440F0000}"/>
    <cellStyle name="_ПРИЛ. 2003_ЧТЭ_П программа ЮП_Киржач тариф 2011 - 08.04.10" xfId="3956" xr:uid="{00000000-0005-0000-0000-0000450F0000}"/>
    <cellStyle name="_ПРИЛ. 2003_ЧТЭ_П программа ЮП_Киржач тариф 2011 - 08.04.10_Гусь - Тариф 2012" xfId="3957" xr:uid="{00000000-0005-0000-0000-0000460F0000}"/>
    <cellStyle name="_ПРИЛ. 2003_ЧТЭ_П программа ЮП_Копия ДЦТ_Ю-П_2012 г 22 03 20111" xfId="3958" xr:uid="{00000000-0005-0000-0000-0000470F0000}"/>
    <cellStyle name="_ПРИЛ. 2003_ЧТЭ_П программа ЮП_Копия свод_тариф_2010_ИТОГОВЫЙ" xfId="3959" xr:uid="{00000000-0005-0000-0000-0000480F0000}"/>
    <cellStyle name="_ПРИЛ. 2003_ЧТЭ_П программа ЮП_Копия свод_тариф_2010_ИТОГОВЫЙ_Копия ДЦТ_Ю-П_2012 г 22 03 20111" xfId="3960" xr:uid="{00000000-0005-0000-0000-0000490F0000}"/>
    <cellStyle name="_ПРИЛ. 2003_ЧТЭ_П программа ЮП_Копия свод_тариф_2010_ИТОГОВЫЙ_Юр-П. (котелки) 2012" xfId="3961" xr:uid="{00000000-0005-0000-0000-00004A0F0000}"/>
    <cellStyle name="_ПРИЛ. 2003_ЧТЭ_П программа ЮП_свод_тариф_2010_новый" xfId="3962" xr:uid="{00000000-0005-0000-0000-00004B0F0000}"/>
    <cellStyle name="_ПРИЛ. 2003_ЧТЭ_П программа ЮП_свод_тариф_2010_новый_Копия ДЦТ_Ю-П_2012 г 22 03 20111" xfId="3963" xr:uid="{00000000-0005-0000-0000-00004C0F0000}"/>
    <cellStyle name="_ПРИЛ. 2003_ЧТЭ_П программа ЮП_свод_тариф_2010_новый_Юр-П. (котелки) 2012" xfId="3964" xr:uid="{00000000-0005-0000-0000-00004D0F0000}"/>
    <cellStyle name="_ПРИЛ. 2003_ЧТЭ_П программа ЮП_ЮП_ПП-2012_20111006" xfId="3965" xr:uid="{00000000-0005-0000-0000-00004E0F0000}"/>
    <cellStyle name="_ПРИЛ. 2003_ЧТЭ_П программа ЮП_Юр-П. (котелки) 2012" xfId="3966" xr:uid="{00000000-0005-0000-0000-00004F0F0000}"/>
    <cellStyle name="_ПРИЛ. 2003_ЧТЭ_ПП 2008 Тсети" xfId="3967" xr:uid="{00000000-0005-0000-0000-0000500F0000}"/>
    <cellStyle name="_ПРИЛ. 2003_ЧТЭ_ПП 2008 Тсети_ЮП_ПП-2012_20111006" xfId="3968" xr:uid="{00000000-0005-0000-0000-0000510F0000}"/>
    <cellStyle name="_ПРИЛ. 2003_ЧТЭ_Расчет топлива_ПТО" xfId="124" xr:uid="{00000000-0005-0000-0000-0000520F0000}"/>
    <cellStyle name="_ПРИЛ. 2003_ЧТЭ_Расчет топлива_ПТО_АХР" xfId="3969" xr:uid="{00000000-0005-0000-0000-0000530F0000}"/>
    <cellStyle name="_ПРИЛ. 2003_ЧТЭ_Расчет топлива_ПТО_ВКС Генерация - Тариф 2010-2011 - 16.09.10" xfId="3970" xr:uid="{00000000-0005-0000-0000-0000540F0000}"/>
    <cellStyle name="_ПРИЛ. 2003_ЧТЭ_Расчет топлива_ПТО_Гусь - Расчет цены газа на 2011" xfId="3971" xr:uid="{00000000-0005-0000-0000-0000550F0000}"/>
    <cellStyle name="_ПРИЛ. 2003_ЧТЭ_Расчет топлива_ПТО_Гусь - Расчет цены газа на 2011_Гусь - Тариф 2012" xfId="3972" xr:uid="{00000000-0005-0000-0000-0000560F0000}"/>
    <cellStyle name="_ПРИЛ. 2003_ЧТЭ_Расчет топлива_ПТО_Гусь - Тариф 2012" xfId="3973" xr:uid="{00000000-0005-0000-0000-0000570F0000}"/>
    <cellStyle name="_ПРИЛ. 2003_ЧТЭ_Расчет топлива_ПТО_Г-Хр (ВОТЭК)" xfId="3974" xr:uid="{00000000-0005-0000-0000-0000580F0000}"/>
    <cellStyle name="_ПРИЛ. 2003_ЧТЭ_Расчет топлива_ПТО_ДЦТ_Ю-П_2012 г" xfId="3975" xr:uid="{00000000-0005-0000-0000-0000590F0000}"/>
    <cellStyle name="_ПРИЛ. 2003_ЧТЭ_Расчет топлива_ПТО_Калькуляция  Киржач, Кр.Октябрь - 12.10.10-2" xfId="3976" xr:uid="{00000000-0005-0000-0000-00005A0F0000}"/>
    <cellStyle name="_ПРИЛ. 2003_ЧТЭ_Расчет топлива_ПТО_Киржач - Расчет цены газа на 2011" xfId="3977" xr:uid="{00000000-0005-0000-0000-00005B0F0000}"/>
    <cellStyle name="_ПРИЛ. 2003_ЧТЭ_Расчет топлива_ПТО_Киржач - Расчет цены газа на 2011_Гусь - Тариф 2012" xfId="3978" xr:uid="{00000000-0005-0000-0000-00005C0F0000}"/>
    <cellStyle name="_ПРИЛ. 2003_ЧТЭ_Расчет топлива_ПТО_Киржач тариф 2011 - 08.04.10" xfId="3979" xr:uid="{00000000-0005-0000-0000-00005D0F0000}"/>
    <cellStyle name="_ПРИЛ. 2003_ЧТЭ_Расчет топлива_ПТО_Киржач тариф 2011 - 08.04.10_Гусь - Тариф 2012" xfId="3980" xr:uid="{00000000-0005-0000-0000-00005E0F0000}"/>
    <cellStyle name="_ПРИЛ. 2003_ЧТЭ_Расчет топлива_ПТО_Копия ДЦТ_Ю-П_2012 г 22 03 20111" xfId="3981" xr:uid="{00000000-0005-0000-0000-00005F0F0000}"/>
    <cellStyle name="_ПРИЛ. 2003_ЧТЭ_Расчет топлива_ПТО_Копия свод_тариф_2010_ИТОГОВЫЙ" xfId="3982" xr:uid="{00000000-0005-0000-0000-0000600F0000}"/>
    <cellStyle name="_ПРИЛ. 2003_ЧТЭ_Расчет топлива_ПТО_Копия свод_тариф_2010_ИТОГОВЫЙ_Копия ДЦТ_Ю-П_2012 г 22 03 20111" xfId="3983" xr:uid="{00000000-0005-0000-0000-0000610F0000}"/>
    <cellStyle name="_ПРИЛ. 2003_ЧТЭ_Расчет топлива_ПТО_Копия свод_тариф_2010_ИТОГОВЫЙ_Юр-П. (котелки) 2012" xfId="3984" xr:uid="{00000000-0005-0000-0000-0000620F0000}"/>
    <cellStyle name="_ПРИЛ. 2003_ЧТЭ_Расчет топлива_ПТО_свод_тариф_2010_новый" xfId="3985" xr:uid="{00000000-0005-0000-0000-0000630F0000}"/>
    <cellStyle name="_ПРИЛ. 2003_ЧТЭ_Расчет топлива_ПТО_свод_тариф_2010_новый_Копия ДЦТ_Ю-П_2012 г 22 03 20111" xfId="3986" xr:uid="{00000000-0005-0000-0000-0000640F0000}"/>
    <cellStyle name="_ПРИЛ. 2003_ЧТЭ_Расчет топлива_ПТО_свод_тариф_2010_новый_Юр-П. (котелки) 2012" xfId="3987" xr:uid="{00000000-0005-0000-0000-0000650F0000}"/>
    <cellStyle name="_ПРИЛ. 2003_ЧТЭ_Расчет топлива_ПТО_ЮП_ПП-2012_20111006" xfId="3988" xr:uid="{00000000-0005-0000-0000-0000660F0000}"/>
    <cellStyle name="_ПРИЛ. 2003_ЧТЭ_Расчет топлива_ПТО_Юр-П. (котелки) 2012" xfId="3989" xr:uid="{00000000-0005-0000-0000-0000670F0000}"/>
    <cellStyle name="_ПРИЛ. 2003_ЧТЭ_СВОД" xfId="3990" xr:uid="{00000000-0005-0000-0000-0000680F0000}"/>
    <cellStyle name="_ПРИЛ. 2003_ЧТЭ_свод_тариф_2010_новый" xfId="3991" xr:uid="{00000000-0005-0000-0000-0000690F0000}"/>
    <cellStyle name="_ПРИЛ. 2003_ЧТЭ_свод_тариф_2010_новый_Копия ДЦТ_Ю-П_2012 г 22 03 20111" xfId="3992" xr:uid="{00000000-0005-0000-0000-00006A0F0000}"/>
    <cellStyle name="_ПРИЛ. 2003_ЧТЭ_свод_тариф_2010_новый_Юр-П. (котелки) 2012" xfId="3993" xr:uid="{00000000-0005-0000-0000-00006B0F0000}"/>
    <cellStyle name="_ПРИЛ. 2003_ЧТЭ_СВОД_ЮП_ПП-2012_20111006" xfId="3994" xr:uid="{00000000-0005-0000-0000-00006C0F0000}"/>
    <cellStyle name="_ПРИЛ. 2003_ЧТЭ_Смета АУП ВОТЭК" xfId="3995" xr:uid="{00000000-0005-0000-0000-00006D0F0000}"/>
    <cellStyle name="_ПРИЛ. 2003_ЧТЭ_Смета АУП ВОТЭК_Гусь - Тариф 2012" xfId="3996" xr:uid="{00000000-0005-0000-0000-00006E0F0000}"/>
    <cellStyle name="_ПРИЛ. 2003_ЧТЭ_Таблицы к ПЗ 2011 тепло_ВОТЭК" xfId="3997" xr:uid="{00000000-0005-0000-0000-00006F0F0000}"/>
    <cellStyle name="_ПРИЛ. 2003_ЧТЭ_ТК_Таблицы к ПЗ 2011 тепло_20101111_от Денисовой" xfId="3998" xr:uid="{00000000-0005-0000-0000-0000700F0000}"/>
    <cellStyle name="_ПРИЛ. 2003_ЧТЭ_ТСер_П2011Т_20101014" xfId="3999" xr:uid="{00000000-0005-0000-0000-0000710F0000}"/>
    <cellStyle name="_ПРИЛ. 2003_ЧТЭ_ТСервис_П_2007_16.01.2007" xfId="125" xr:uid="{00000000-0005-0000-0000-0000720F0000}"/>
    <cellStyle name="_ПРИЛ. 2003_ЧТЭ_ТСервис_П_2007_16.01.2007_АХР" xfId="4000" xr:uid="{00000000-0005-0000-0000-0000730F0000}"/>
    <cellStyle name="_ПРИЛ. 2003_ЧТЭ_ТСервис_П_2007_16.01.2007_ВКС Генерация - Тариф 2010-2011 - 16.09.10" xfId="4001" xr:uid="{00000000-0005-0000-0000-0000740F0000}"/>
    <cellStyle name="_ПРИЛ. 2003_ЧТЭ_ТСервис_П_2007_16.01.2007_Гусь - Расчет цены газа на 2011" xfId="4002" xr:uid="{00000000-0005-0000-0000-0000750F0000}"/>
    <cellStyle name="_ПРИЛ. 2003_ЧТЭ_ТСервис_П_2007_16.01.2007_Гусь - Расчет цены газа на 2011_Гусь - Тариф 2012" xfId="4003" xr:uid="{00000000-0005-0000-0000-0000760F0000}"/>
    <cellStyle name="_ПРИЛ. 2003_ЧТЭ_ТСервис_П_2007_16.01.2007_Гусь - Тариф 2012" xfId="4004" xr:uid="{00000000-0005-0000-0000-0000770F0000}"/>
    <cellStyle name="_ПРИЛ. 2003_ЧТЭ_ТСервис_П_2007_16.01.2007_Г-Хр (ВОТЭК)" xfId="4005" xr:uid="{00000000-0005-0000-0000-0000780F0000}"/>
    <cellStyle name="_ПРИЛ. 2003_ЧТЭ_ТСервис_П_2007_16.01.2007_ДЦТ_Ю-П_2012 г" xfId="4006" xr:uid="{00000000-0005-0000-0000-0000790F0000}"/>
    <cellStyle name="_ПРИЛ. 2003_ЧТЭ_ТСервис_П_2007_16.01.2007_Калькуляция  Киржач, Кр.Октябрь - 12.10.10-2" xfId="4007" xr:uid="{00000000-0005-0000-0000-00007A0F0000}"/>
    <cellStyle name="_ПРИЛ. 2003_ЧТЭ_ТСервис_П_2007_16.01.2007_Киржач - Расчет цены газа на 2011" xfId="4008" xr:uid="{00000000-0005-0000-0000-00007B0F0000}"/>
    <cellStyle name="_ПРИЛ. 2003_ЧТЭ_ТСервис_П_2007_16.01.2007_Киржач - Расчет цены газа на 2011_Гусь - Тариф 2012" xfId="4009" xr:uid="{00000000-0005-0000-0000-00007C0F0000}"/>
    <cellStyle name="_ПРИЛ. 2003_ЧТЭ_ТСервис_П_2007_16.01.2007_Киржач тариф 2011 - 08.04.10" xfId="4010" xr:uid="{00000000-0005-0000-0000-00007D0F0000}"/>
    <cellStyle name="_ПРИЛ. 2003_ЧТЭ_ТСервис_П_2007_16.01.2007_Киржач тариф 2011 - 08.04.10_Гусь - Тариф 2012" xfId="4011" xr:uid="{00000000-0005-0000-0000-00007E0F0000}"/>
    <cellStyle name="_ПРИЛ. 2003_ЧТЭ_ТСервис_П_2007_16.01.2007_Копия ДЦТ_Ю-П_2012 г 22 03 20111" xfId="4012" xr:uid="{00000000-0005-0000-0000-00007F0F0000}"/>
    <cellStyle name="_ПРИЛ. 2003_ЧТЭ_ТСервис_П_2007_16.01.2007_Копия свод_тариф_2010_ИТОГОВЫЙ" xfId="4013" xr:uid="{00000000-0005-0000-0000-0000800F0000}"/>
    <cellStyle name="_ПРИЛ. 2003_ЧТЭ_ТСервис_П_2007_16.01.2007_Копия свод_тариф_2010_ИТОГОВЫЙ_Копия ДЦТ_Ю-П_2012 г 22 03 20111" xfId="4014" xr:uid="{00000000-0005-0000-0000-0000810F0000}"/>
    <cellStyle name="_ПРИЛ. 2003_ЧТЭ_ТСервис_П_2007_16.01.2007_Копия свод_тариф_2010_ИТОГОВЫЙ_Юр-П. (котелки) 2012" xfId="4015" xr:uid="{00000000-0005-0000-0000-0000820F0000}"/>
    <cellStyle name="_ПРИЛ. 2003_ЧТЭ_ТСервис_П_2007_16.01.2007_свод_тариф_2010_новый" xfId="4016" xr:uid="{00000000-0005-0000-0000-0000830F0000}"/>
    <cellStyle name="_ПРИЛ. 2003_ЧТЭ_ТСервис_П_2007_16.01.2007_свод_тариф_2010_новый_Копия ДЦТ_Ю-П_2012 г 22 03 20111" xfId="4017" xr:uid="{00000000-0005-0000-0000-0000840F0000}"/>
    <cellStyle name="_ПРИЛ. 2003_ЧТЭ_ТСервис_П_2007_16.01.2007_свод_тариф_2010_новый_Юр-П. (котелки) 2012" xfId="4018" xr:uid="{00000000-0005-0000-0000-0000850F0000}"/>
    <cellStyle name="_ПРИЛ. 2003_ЧТЭ_ТСервис_П_2007_16.01.2007_ЮП_ПП-2012_20111006" xfId="4019" xr:uid="{00000000-0005-0000-0000-0000860F0000}"/>
    <cellStyle name="_ПРИЛ. 2003_ЧТЭ_ТСервис_П_2007_16.01.2007_Юр-П. (котелки) 2012" xfId="4020" xr:uid="{00000000-0005-0000-0000-0000870F0000}"/>
    <cellStyle name="_ПРИЛ. 2003_ЧТЭ_ТСервис_П_2007_20.01.2007 коррект" xfId="126" xr:uid="{00000000-0005-0000-0000-0000880F0000}"/>
    <cellStyle name="_ПРИЛ. 2003_ЧТЭ_ТСервис_П_2007_20.01.2007 коррект_АХР" xfId="4021" xr:uid="{00000000-0005-0000-0000-0000890F0000}"/>
    <cellStyle name="_ПРИЛ. 2003_ЧТЭ_ТСервис_П_2007_20.01.2007 коррект_ВКС Генерация - Тариф 2010-2011 - 16.09.10" xfId="4022" xr:uid="{00000000-0005-0000-0000-00008A0F0000}"/>
    <cellStyle name="_ПРИЛ. 2003_ЧТЭ_ТСервис_П_2007_20.01.2007 коррект_Гусь - Расчет цены газа на 2011" xfId="4023" xr:uid="{00000000-0005-0000-0000-00008B0F0000}"/>
    <cellStyle name="_ПРИЛ. 2003_ЧТЭ_ТСервис_П_2007_20.01.2007 коррект_Гусь - Расчет цены газа на 2011_Гусь - Тариф 2012" xfId="4024" xr:uid="{00000000-0005-0000-0000-00008C0F0000}"/>
    <cellStyle name="_ПРИЛ. 2003_ЧТЭ_ТСервис_П_2007_20.01.2007 коррект_Гусь - Тариф 2012" xfId="4025" xr:uid="{00000000-0005-0000-0000-00008D0F0000}"/>
    <cellStyle name="_ПРИЛ. 2003_ЧТЭ_ТСервис_П_2007_20.01.2007 коррект_Г-Хр (ВОТЭК)" xfId="4026" xr:uid="{00000000-0005-0000-0000-00008E0F0000}"/>
    <cellStyle name="_ПРИЛ. 2003_ЧТЭ_ТСервис_П_2007_20.01.2007 коррект_ДЦТ_Ю-П_2012 г" xfId="4027" xr:uid="{00000000-0005-0000-0000-00008F0F0000}"/>
    <cellStyle name="_ПРИЛ. 2003_ЧТЭ_ТСервис_П_2007_20.01.2007 коррект_Калькуляция  Киржач, Кр.Октябрь - 12.10.10-2" xfId="4028" xr:uid="{00000000-0005-0000-0000-0000900F0000}"/>
    <cellStyle name="_ПРИЛ. 2003_ЧТЭ_ТСервис_П_2007_20.01.2007 коррект_Киржач - Расчет цены газа на 2011" xfId="4029" xr:uid="{00000000-0005-0000-0000-0000910F0000}"/>
    <cellStyle name="_ПРИЛ. 2003_ЧТЭ_ТСервис_П_2007_20.01.2007 коррект_Киржач - Расчет цены газа на 2011_Гусь - Тариф 2012" xfId="4030" xr:uid="{00000000-0005-0000-0000-0000920F0000}"/>
    <cellStyle name="_ПРИЛ. 2003_ЧТЭ_ТСервис_П_2007_20.01.2007 коррект_Киржач тариф 2011 - 08.04.10" xfId="4031" xr:uid="{00000000-0005-0000-0000-0000930F0000}"/>
    <cellStyle name="_ПРИЛ. 2003_ЧТЭ_ТСервис_П_2007_20.01.2007 коррект_Киржач тариф 2011 - 08.04.10_Гусь - Тариф 2012" xfId="4032" xr:uid="{00000000-0005-0000-0000-0000940F0000}"/>
    <cellStyle name="_ПРИЛ. 2003_ЧТЭ_ТСервис_П_2007_20.01.2007 коррект_Копия ДЦТ_Ю-П_2012 г 22 03 20111" xfId="4033" xr:uid="{00000000-0005-0000-0000-0000950F0000}"/>
    <cellStyle name="_ПРИЛ. 2003_ЧТЭ_ТСервис_П_2007_20.01.2007 коррект_Копия свод_тариф_2010_ИТОГОВЫЙ" xfId="4034" xr:uid="{00000000-0005-0000-0000-0000960F0000}"/>
    <cellStyle name="_ПРИЛ. 2003_ЧТЭ_ТСервис_П_2007_20.01.2007 коррект_Копия свод_тариф_2010_ИТОГОВЫЙ_Копия ДЦТ_Ю-П_2012 г 22 03 20111" xfId="4035" xr:uid="{00000000-0005-0000-0000-0000970F0000}"/>
    <cellStyle name="_ПРИЛ. 2003_ЧТЭ_ТСервис_П_2007_20.01.2007 коррект_Копия свод_тариф_2010_ИТОГОВЫЙ_Юр-П. (котелки) 2012" xfId="4036" xr:uid="{00000000-0005-0000-0000-0000980F0000}"/>
    <cellStyle name="_ПРИЛ. 2003_ЧТЭ_ТСервис_П_2007_20.01.2007 коррект_свод_тариф_2010_новый" xfId="4037" xr:uid="{00000000-0005-0000-0000-0000990F0000}"/>
    <cellStyle name="_ПРИЛ. 2003_ЧТЭ_ТСервис_П_2007_20.01.2007 коррект_свод_тариф_2010_новый_Копия ДЦТ_Ю-П_2012 г 22 03 20111" xfId="4038" xr:uid="{00000000-0005-0000-0000-00009A0F0000}"/>
    <cellStyle name="_ПРИЛ. 2003_ЧТЭ_ТСервис_П_2007_20.01.2007 коррект_свод_тариф_2010_новый_Юр-П. (котелки) 2012" xfId="4039" xr:uid="{00000000-0005-0000-0000-00009B0F0000}"/>
    <cellStyle name="_ПРИЛ. 2003_ЧТЭ_ТСервис_П_2007_20.01.2007 коррект_ЮП_ПП-2012_20111006" xfId="4040" xr:uid="{00000000-0005-0000-0000-00009C0F0000}"/>
    <cellStyle name="_ПРИЛ. 2003_ЧТЭ_ТСервис_П_2007_20.01.2007 коррект_Юр-П. (котелки) 2012" xfId="4041" xr:uid="{00000000-0005-0000-0000-00009D0F0000}"/>
    <cellStyle name="_ПРИЛ. 2003_ЧТЭ_ТСервис_П_2007_ТСервис_ коррект25.01.2007" xfId="127" xr:uid="{00000000-0005-0000-0000-00009E0F0000}"/>
    <cellStyle name="_ПРИЛ. 2003_ЧТЭ_ТСервис_П_2007_ТСервис_ коррект25.01.2007_АХР" xfId="4042" xr:uid="{00000000-0005-0000-0000-00009F0F0000}"/>
    <cellStyle name="_ПРИЛ. 2003_ЧТЭ_ТСервис_П_2007_ТСервис_ коррект25.01.2007_ВКС Генерация - Тариф 2010-2011 - 16.09.10" xfId="4043" xr:uid="{00000000-0005-0000-0000-0000A00F0000}"/>
    <cellStyle name="_ПРИЛ. 2003_ЧТЭ_ТСервис_П_2007_ТСервис_ коррект25.01.2007_Гусь - Расчет цены газа на 2011" xfId="4044" xr:uid="{00000000-0005-0000-0000-0000A10F0000}"/>
    <cellStyle name="_ПРИЛ. 2003_ЧТЭ_ТСервис_П_2007_ТСервис_ коррект25.01.2007_Гусь - Расчет цены газа на 2011_Гусь - Тариф 2012" xfId="4045" xr:uid="{00000000-0005-0000-0000-0000A20F0000}"/>
    <cellStyle name="_ПРИЛ. 2003_ЧТЭ_ТСервис_П_2007_ТСервис_ коррект25.01.2007_Гусь - Тариф 2012" xfId="4046" xr:uid="{00000000-0005-0000-0000-0000A30F0000}"/>
    <cellStyle name="_ПРИЛ. 2003_ЧТЭ_ТСервис_П_2007_ТСервис_ коррект25.01.2007_Г-Хр (ВОТЭК)" xfId="4047" xr:uid="{00000000-0005-0000-0000-0000A40F0000}"/>
    <cellStyle name="_ПРИЛ. 2003_ЧТЭ_ТСервис_П_2007_ТСервис_ коррект25.01.2007_ДЦТ_Ю-П_2012 г" xfId="4048" xr:uid="{00000000-0005-0000-0000-0000A50F0000}"/>
    <cellStyle name="_ПРИЛ. 2003_ЧТЭ_ТСервис_П_2007_ТСервис_ коррект25.01.2007_Калькуляция  Киржач, Кр.Октябрь - 12.10.10-2" xfId="4049" xr:uid="{00000000-0005-0000-0000-0000A60F0000}"/>
    <cellStyle name="_ПРИЛ. 2003_ЧТЭ_ТСервис_П_2007_ТСервис_ коррект25.01.2007_Киржач - Расчет цены газа на 2011" xfId="4050" xr:uid="{00000000-0005-0000-0000-0000A70F0000}"/>
    <cellStyle name="_ПРИЛ. 2003_ЧТЭ_ТСервис_П_2007_ТСервис_ коррект25.01.2007_Киржач - Расчет цены газа на 2011_Гусь - Тариф 2012" xfId="4051" xr:uid="{00000000-0005-0000-0000-0000A80F0000}"/>
    <cellStyle name="_ПРИЛ. 2003_ЧТЭ_ТСервис_П_2007_ТСервис_ коррект25.01.2007_Киржач тариф 2011 - 08.04.10" xfId="4052" xr:uid="{00000000-0005-0000-0000-0000A90F0000}"/>
    <cellStyle name="_ПРИЛ. 2003_ЧТЭ_ТСервис_П_2007_ТСервис_ коррект25.01.2007_Киржач тариф 2011 - 08.04.10_Гусь - Тариф 2012" xfId="4053" xr:uid="{00000000-0005-0000-0000-0000AA0F0000}"/>
    <cellStyle name="_ПРИЛ. 2003_ЧТЭ_ТСервис_П_2007_ТСервис_ коррект25.01.2007_Копия ДЦТ_Ю-П_2012 г 22 03 20111" xfId="4054" xr:uid="{00000000-0005-0000-0000-0000AB0F0000}"/>
    <cellStyle name="_ПРИЛ. 2003_ЧТЭ_ТСервис_П_2007_ТСервис_ коррект25.01.2007_Копия свод_тариф_2010_ИТОГОВЫЙ" xfId="4055" xr:uid="{00000000-0005-0000-0000-0000AC0F0000}"/>
    <cellStyle name="_ПРИЛ. 2003_ЧТЭ_ТСервис_П_2007_ТСервис_ коррект25.01.2007_Копия свод_тариф_2010_ИТОГОВЫЙ_Копия ДЦТ_Ю-П_2012 г 22 03 20111" xfId="4056" xr:uid="{00000000-0005-0000-0000-0000AD0F0000}"/>
    <cellStyle name="_ПРИЛ. 2003_ЧТЭ_ТСервис_П_2007_ТСервис_ коррект25.01.2007_Копия свод_тариф_2010_ИТОГОВЫЙ_Юр-П. (котелки) 2012" xfId="4057" xr:uid="{00000000-0005-0000-0000-0000AE0F0000}"/>
    <cellStyle name="_ПРИЛ. 2003_ЧТЭ_ТСервис_П_2007_ТСервис_ коррект25.01.2007_свод_тариф_2010_новый" xfId="4058" xr:uid="{00000000-0005-0000-0000-0000AF0F0000}"/>
    <cellStyle name="_ПРИЛ. 2003_ЧТЭ_ТСервис_П_2007_ТСервис_ коррект25.01.2007_свод_тариф_2010_новый_Копия ДЦТ_Ю-П_2012 г 22 03 20111" xfId="4059" xr:uid="{00000000-0005-0000-0000-0000B00F0000}"/>
    <cellStyle name="_ПРИЛ. 2003_ЧТЭ_ТСервис_П_2007_ТСервис_ коррект25.01.2007_свод_тариф_2010_новый_Юр-П. (котелки) 2012" xfId="4060" xr:uid="{00000000-0005-0000-0000-0000B10F0000}"/>
    <cellStyle name="_ПРИЛ. 2003_ЧТЭ_ТСервис_П_2007_ТСервис_ коррект25.01.2007_ЮП_ПП-2012_20111006" xfId="4061" xr:uid="{00000000-0005-0000-0000-0000B20F0000}"/>
    <cellStyle name="_ПРИЛ. 2003_ЧТЭ_ТСервис_П_2007_ТСервис_ коррект25.01.2007_Юр-П. (котелки) 2012" xfId="4062" xr:uid="{00000000-0005-0000-0000-0000B30F0000}"/>
    <cellStyle name="_ПРИЛ. 2003_ЧТЭ_Юр-П. (котелки) 2012" xfId="4063" xr:uid="{00000000-0005-0000-0000-0000B40F0000}"/>
    <cellStyle name="_Приложение 2 0806 факт" xfId="4064" xr:uid="{00000000-0005-0000-0000-0000B50F0000}"/>
    <cellStyle name="_Приложение № 1 к регламенту по формированию Инвестиционной программы" xfId="128" xr:uid="{00000000-0005-0000-0000-0000B60F0000}"/>
    <cellStyle name="_Приложение № 1 к регламенту по формированию Инвестиционной программы 2" xfId="7194" xr:uid="{00000000-0005-0000-0000-0000B70F0000}"/>
    <cellStyle name="_Приложение № 1 к регламенту по формированию Инвестиционной программы 3" xfId="7062" xr:uid="{00000000-0005-0000-0000-0000B80F0000}"/>
    <cellStyle name="_Приложение № 1 к регламенту по формированию Инвестиционной программы_2" xfId="296" xr:uid="{00000000-0005-0000-0000-0000B90F0000}"/>
    <cellStyle name="_Приложение № 1 к регламенту по формированию Инвестиционной программы_АХР" xfId="4065" xr:uid="{00000000-0005-0000-0000-0000BA0F0000}"/>
    <cellStyle name="_Приложение № 1 к регламенту по формированию Инвестиционной программы_ВКС Генерация - Тариф 2010-2011 - 16.09.10" xfId="4066" xr:uid="{00000000-0005-0000-0000-0000BB0F0000}"/>
    <cellStyle name="_Приложение № 1 к регламенту по формированию Инвестиционной программы_Гусь - Расчет цены газа на 2011" xfId="4067" xr:uid="{00000000-0005-0000-0000-0000BC0F0000}"/>
    <cellStyle name="_Приложение № 1 к регламенту по формированию Инвестиционной программы_Гусь - Расчет цены газа на 2011_Гусь - Тариф 2012" xfId="4068" xr:uid="{00000000-0005-0000-0000-0000BD0F0000}"/>
    <cellStyle name="_Приложение № 1 к регламенту по формированию Инвестиционной программы_Г-Хр (ВОТЭК)" xfId="4069" xr:uid="{00000000-0005-0000-0000-0000BE0F0000}"/>
    <cellStyle name="_Приложение № 1 к регламенту по формированию Инвестиционной программы_ДЦТ_Ю-П_2012 г" xfId="4070" xr:uid="{00000000-0005-0000-0000-0000BF0F0000}"/>
    <cellStyle name="_Приложение № 1 к регламенту по формированию Инвестиционной программы_Калькуляция  Киржач, Кр.Октябрь - 12.10.10-2" xfId="4071" xr:uid="{00000000-0005-0000-0000-0000C00F0000}"/>
    <cellStyle name="_Приложение № 1 к регламенту по формированию Инвестиционной программы_Киржач - Расчет цены газа на 2011" xfId="4072" xr:uid="{00000000-0005-0000-0000-0000C10F0000}"/>
    <cellStyle name="_Приложение № 1 к регламенту по формированию Инвестиционной программы_Киржач - Расчет цены газа на 2011_Гусь - Тариф 2012" xfId="4073" xr:uid="{00000000-0005-0000-0000-0000C20F0000}"/>
    <cellStyle name="_Приложение № 1 к регламенту по формированию Инвестиционной программы_Киржач тариф 2011 - 08.04.10" xfId="4074" xr:uid="{00000000-0005-0000-0000-0000C30F0000}"/>
    <cellStyle name="_Приложение № 1 к регламенту по формированию Инвестиционной программы_Копия ДЦТ_Ю-П_2012 г 22 03 20111" xfId="4075" xr:uid="{00000000-0005-0000-0000-0000C40F0000}"/>
    <cellStyle name="_Приложение № 1 к регламенту по формированию Инвестиционной программы_Копия свод_тариф_2010_ИТОГОВЫЙ" xfId="4076" xr:uid="{00000000-0005-0000-0000-0000C50F0000}"/>
    <cellStyle name="_Приложение № 1 к регламенту по формированию Инвестиционной программы_свод_тариф_2010_новый" xfId="4077" xr:uid="{00000000-0005-0000-0000-0000C60F0000}"/>
    <cellStyle name="_Приложение № 1 к регламенту по формированию Инвестиционной программы_свод_тариф_2010_новый_Копия ДЦТ_Ю-П_2012 г 22 03 20111" xfId="4078" xr:uid="{00000000-0005-0000-0000-0000C70F0000}"/>
    <cellStyle name="_Приложение № 1 к регламенту по формированию Инвестиционной программы_свод_тариф_2010_новый_Юр-П. (котелки) 2012" xfId="4079" xr:uid="{00000000-0005-0000-0000-0000C80F0000}"/>
    <cellStyle name="_Приложение № 1 к регламенту по формированию Инвестиционной программы_Смета АУП ВОТЭК" xfId="4080" xr:uid="{00000000-0005-0000-0000-0000C90F0000}"/>
    <cellStyle name="_Приложение № 1 к регламенту по формированию Инвестиционной программы_Смета АУП ВОТЭК_Гусь - Тариф 2012" xfId="4081" xr:uid="{00000000-0005-0000-0000-0000CA0F0000}"/>
    <cellStyle name="_Приложение № 1 к регламенту по формированию Инвестиционной программы_ЮП_ПП-2012_20111006" xfId="4082" xr:uid="{00000000-0005-0000-0000-0000CB0F0000}"/>
    <cellStyle name="_Приложение № 1 к регламенту по формированию Инвестиционной программы_Юр-П. (котелки) 2012" xfId="4083" xr:uid="{00000000-0005-0000-0000-0000CC0F0000}"/>
    <cellStyle name="_Приложение МТС-3-КС" xfId="4084" xr:uid="{00000000-0005-0000-0000-0000CD0F0000}"/>
    <cellStyle name="_Приложение МТС-3-КС_Новая инструкция1_фст" xfId="4085" xr:uid="{00000000-0005-0000-0000-0000CE0F0000}"/>
    <cellStyle name="_Приложение откр." xfId="129" xr:uid="{00000000-0005-0000-0000-0000CF0F0000}"/>
    <cellStyle name="_Приложение откр. 2" xfId="7195" xr:uid="{00000000-0005-0000-0000-0000D00F0000}"/>
    <cellStyle name="_Приложение откр. 3" xfId="7063" xr:uid="{00000000-0005-0000-0000-0000D10F0000}"/>
    <cellStyle name="_Приложение откр._АХР" xfId="4086" xr:uid="{00000000-0005-0000-0000-0000D20F0000}"/>
    <cellStyle name="_Приложение откр._ВКС Генерация - Тариф 2010-2011 - 16.09.10" xfId="4087" xr:uid="{00000000-0005-0000-0000-0000D30F0000}"/>
    <cellStyle name="_Приложение откр._ВКС ПТ_1.2 Свод" xfId="130" xr:uid="{00000000-0005-0000-0000-0000D40F0000}"/>
    <cellStyle name="_Приложение откр._ВКС ПТ_1.2 Свод_АХР" xfId="4088" xr:uid="{00000000-0005-0000-0000-0000D50F0000}"/>
    <cellStyle name="_Приложение откр._ВКС ПТ_1.2 Свод_ВКС Генерация - Тариф 2010-2011 - 16.09.10" xfId="4089" xr:uid="{00000000-0005-0000-0000-0000D60F0000}"/>
    <cellStyle name="_Приложение откр._ВКС ПТ_1.2 Свод_Гусь - Расчет цены газа на 2011" xfId="4090" xr:uid="{00000000-0005-0000-0000-0000D70F0000}"/>
    <cellStyle name="_Приложение откр._ВКС ПТ_1.2 Свод_Гусь - Расчет цены газа на 2011_Гусь - Тариф 2012" xfId="4091" xr:uid="{00000000-0005-0000-0000-0000D80F0000}"/>
    <cellStyle name="_Приложение откр._ВКС ПТ_1.2 Свод_Гусь - Тариф 2012" xfId="4092" xr:uid="{00000000-0005-0000-0000-0000D90F0000}"/>
    <cellStyle name="_Приложение откр._ВКС ПТ_1.2 Свод_Г-Хр (ВОТЭК)" xfId="4093" xr:uid="{00000000-0005-0000-0000-0000DA0F0000}"/>
    <cellStyle name="_Приложение откр._ВКС ПТ_1.2 Свод_ДЦТ_Ю-П_2012 г" xfId="4094" xr:uid="{00000000-0005-0000-0000-0000DB0F0000}"/>
    <cellStyle name="_Приложение откр._ВКС ПТ_1.2 Свод_Калькуляция  Киржач, Кр.Октябрь - 12.10.10-2" xfId="4095" xr:uid="{00000000-0005-0000-0000-0000DC0F0000}"/>
    <cellStyle name="_Приложение откр._ВКС ПТ_1.2 Свод_Киржач - Расчет цены газа на 2011" xfId="4096" xr:uid="{00000000-0005-0000-0000-0000DD0F0000}"/>
    <cellStyle name="_Приложение откр._ВКС ПТ_1.2 Свод_Киржач - Расчет цены газа на 2011_Гусь - Тариф 2012" xfId="4097" xr:uid="{00000000-0005-0000-0000-0000DE0F0000}"/>
    <cellStyle name="_Приложение откр._ВКС ПТ_1.2 Свод_Киржач тариф 2011 - 08.04.10" xfId="4098" xr:uid="{00000000-0005-0000-0000-0000DF0F0000}"/>
    <cellStyle name="_Приложение откр._ВКС ПТ_1.2 Свод_Киржач тариф 2011 - 08.04.10_Гусь - Тариф 2012" xfId="4099" xr:uid="{00000000-0005-0000-0000-0000E00F0000}"/>
    <cellStyle name="_Приложение откр._ВКС ПТ_1.2 Свод_Копия ДЦТ_Ю-П_2012 г 22 03 20111" xfId="4100" xr:uid="{00000000-0005-0000-0000-0000E10F0000}"/>
    <cellStyle name="_Приложение откр._ВКС ПТ_1.2 Свод_Копия свод_тариф_2010_ИТОГОВЫЙ" xfId="4101" xr:uid="{00000000-0005-0000-0000-0000E20F0000}"/>
    <cellStyle name="_Приложение откр._ВКС ПТ_1.2 Свод_Копия свод_тариф_2010_ИТОГОВЫЙ_Копия ДЦТ_Ю-П_2012 г 22 03 20111" xfId="4102" xr:uid="{00000000-0005-0000-0000-0000E30F0000}"/>
    <cellStyle name="_Приложение откр._ВКС ПТ_1.2 Свод_Копия свод_тариф_2010_ИТОГОВЫЙ_Юр-П. (котелки) 2012" xfId="4103" xr:uid="{00000000-0005-0000-0000-0000E40F0000}"/>
    <cellStyle name="_Приложение откр._ВКС ПТ_1.2 Свод_свод_тариф_2010_новый" xfId="4104" xr:uid="{00000000-0005-0000-0000-0000E50F0000}"/>
    <cellStyle name="_Приложение откр._ВКС ПТ_1.2 Свод_свод_тариф_2010_новый_Копия ДЦТ_Ю-П_2012 г 22 03 20111" xfId="4105" xr:uid="{00000000-0005-0000-0000-0000E60F0000}"/>
    <cellStyle name="_Приложение откр._ВКС ПТ_1.2 Свод_свод_тариф_2010_новый_Юр-П. (котелки) 2012" xfId="4106" xr:uid="{00000000-0005-0000-0000-0000E70F0000}"/>
    <cellStyle name="_Приложение откр._ВКС ПТ_1.2 Свод_ЮП_ПП-2012_20111006" xfId="4107" xr:uid="{00000000-0005-0000-0000-0000E80F0000}"/>
    <cellStyle name="_Приложение откр._ВКС ПТ_1.2 Свод_Юр-П. (котелки) 2012" xfId="4108" xr:uid="{00000000-0005-0000-0000-0000E90F0000}"/>
    <cellStyle name="_Приложение откр._ВКС ПТ_1.2 Свод1" xfId="131" xr:uid="{00000000-0005-0000-0000-0000EA0F0000}"/>
    <cellStyle name="_Приложение откр._ВКС ПТ_1.2 Свод1_АХР" xfId="4109" xr:uid="{00000000-0005-0000-0000-0000EB0F0000}"/>
    <cellStyle name="_Приложение откр._ВКС ПТ_1.2 Свод1_ВКС Генерация - Тариф 2010-2011 - 16.09.10" xfId="4110" xr:uid="{00000000-0005-0000-0000-0000EC0F0000}"/>
    <cellStyle name="_Приложение откр._ВКС ПТ_1.2 Свод1_Гусь - Расчет цены газа на 2011" xfId="4111" xr:uid="{00000000-0005-0000-0000-0000ED0F0000}"/>
    <cellStyle name="_Приложение откр._ВКС ПТ_1.2 Свод1_Гусь - Расчет цены газа на 2011_Гусь - Тариф 2012" xfId="4112" xr:uid="{00000000-0005-0000-0000-0000EE0F0000}"/>
    <cellStyle name="_Приложение откр._ВКС ПТ_1.2 Свод1_Гусь - Тариф 2012" xfId="4113" xr:uid="{00000000-0005-0000-0000-0000EF0F0000}"/>
    <cellStyle name="_Приложение откр._ВКС ПТ_1.2 Свод1_Г-Хр (ВОТЭК)" xfId="4114" xr:uid="{00000000-0005-0000-0000-0000F00F0000}"/>
    <cellStyle name="_Приложение откр._ВКС ПТ_1.2 Свод1_ДЦТ_Ю-П_2012 г" xfId="4115" xr:uid="{00000000-0005-0000-0000-0000F10F0000}"/>
    <cellStyle name="_Приложение откр._ВКС ПТ_1.2 Свод1_Калькуляция  Киржач, Кр.Октябрь - 12.10.10-2" xfId="4116" xr:uid="{00000000-0005-0000-0000-0000F20F0000}"/>
    <cellStyle name="_Приложение откр._ВКС ПТ_1.2 Свод1_Киржач - Расчет цены газа на 2011" xfId="4117" xr:uid="{00000000-0005-0000-0000-0000F30F0000}"/>
    <cellStyle name="_Приложение откр._ВКС ПТ_1.2 Свод1_Киржач - Расчет цены газа на 2011_Гусь - Тариф 2012" xfId="4118" xr:uid="{00000000-0005-0000-0000-0000F40F0000}"/>
    <cellStyle name="_Приложение откр._ВКС ПТ_1.2 Свод1_Киржач тариф 2011 - 08.04.10" xfId="4119" xr:uid="{00000000-0005-0000-0000-0000F50F0000}"/>
    <cellStyle name="_Приложение откр._ВКС ПТ_1.2 Свод1_Киржач тариф 2011 - 08.04.10_Гусь - Тариф 2012" xfId="4120" xr:uid="{00000000-0005-0000-0000-0000F60F0000}"/>
    <cellStyle name="_Приложение откр._ВКС ПТ_1.2 Свод1_Копия ДЦТ_Ю-П_2012 г 22 03 20111" xfId="4121" xr:uid="{00000000-0005-0000-0000-0000F70F0000}"/>
    <cellStyle name="_Приложение откр._ВКС ПТ_1.2 Свод1_Копия свод_тариф_2010_ИТОГОВЫЙ" xfId="4122" xr:uid="{00000000-0005-0000-0000-0000F80F0000}"/>
    <cellStyle name="_Приложение откр._ВКС ПТ_1.2 Свод1_Копия свод_тариф_2010_ИТОГОВЫЙ_Копия ДЦТ_Ю-П_2012 г 22 03 20111" xfId="4123" xr:uid="{00000000-0005-0000-0000-0000F90F0000}"/>
    <cellStyle name="_Приложение откр._ВКС ПТ_1.2 Свод1_Копия свод_тариф_2010_ИТОГОВЫЙ_Юр-П. (котелки) 2012" xfId="4124" xr:uid="{00000000-0005-0000-0000-0000FA0F0000}"/>
    <cellStyle name="_Приложение откр._ВКС ПТ_1.2 Свод1_свод_тариф_2010_новый" xfId="4125" xr:uid="{00000000-0005-0000-0000-0000FB0F0000}"/>
    <cellStyle name="_Приложение откр._ВКС ПТ_1.2 Свод1_свод_тариф_2010_новый_Копия ДЦТ_Ю-П_2012 г 22 03 20111" xfId="4126" xr:uid="{00000000-0005-0000-0000-0000FC0F0000}"/>
    <cellStyle name="_Приложение откр._ВКС ПТ_1.2 Свод1_свод_тариф_2010_новый_Юр-П. (котелки) 2012" xfId="4127" xr:uid="{00000000-0005-0000-0000-0000FD0F0000}"/>
    <cellStyle name="_Приложение откр._ВКС ПТ_1.2 Свод1_ЮП_ПП-2012_20111006" xfId="4128" xr:uid="{00000000-0005-0000-0000-0000FE0F0000}"/>
    <cellStyle name="_Приложение откр._ВКС ПТ_1.2 Свод1_Юр-П. (котелки) 2012" xfId="4129" xr:uid="{00000000-0005-0000-0000-0000FF0F0000}"/>
    <cellStyle name="_Приложение откр._ВКС_П_2007_ГГГГММДД" xfId="132" xr:uid="{00000000-0005-0000-0000-000000100000}"/>
    <cellStyle name="_Приложение откр._ВКС_П_2007_ГГГГММДД_АХР" xfId="4130" xr:uid="{00000000-0005-0000-0000-000001100000}"/>
    <cellStyle name="_Приложение откр._ВКС_П_2007_ГГГГММДД_ВКС Генерация - Тариф 2010-2011 - 16.09.10" xfId="4131" xr:uid="{00000000-0005-0000-0000-000002100000}"/>
    <cellStyle name="_Приложение откр._ВКС_П_2007_ГГГГММДД_Гусь - Расчет цены газа на 2011" xfId="4132" xr:uid="{00000000-0005-0000-0000-000003100000}"/>
    <cellStyle name="_Приложение откр._ВКС_П_2007_ГГГГММДД_Гусь - Расчет цены газа на 2011_Гусь - Тариф 2012" xfId="4133" xr:uid="{00000000-0005-0000-0000-000004100000}"/>
    <cellStyle name="_Приложение откр._ВКС_П_2007_ГГГГММДД_Гусь - Тариф 2012" xfId="4134" xr:uid="{00000000-0005-0000-0000-000005100000}"/>
    <cellStyle name="_Приложение откр._ВКС_П_2007_ГГГГММДД_Г-Хр (ВОТЭК)" xfId="4135" xr:uid="{00000000-0005-0000-0000-000006100000}"/>
    <cellStyle name="_Приложение откр._ВКС_П_2007_ГГГГММДД_ДЦТ_Ю-П_2012 г" xfId="4136" xr:uid="{00000000-0005-0000-0000-000007100000}"/>
    <cellStyle name="_Приложение откр._ВКС_П_2007_ГГГГММДД_Калькуляция  Киржач, Кр.Октябрь - 12.10.10-2" xfId="4137" xr:uid="{00000000-0005-0000-0000-000008100000}"/>
    <cellStyle name="_Приложение откр._ВКС_П_2007_ГГГГММДД_Киржач - Расчет цены газа на 2011" xfId="4138" xr:uid="{00000000-0005-0000-0000-000009100000}"/>
    <cellStyle name="_Приложение откр._ВКС_П_2007_ГГГГММДД_Киржач - Расчет цены газа на 2011_Гусь - Тариф 2012" xfId="4139" xr:uid="{00000000-0005-0000-0000-00000A100000}"/>
    <cellStyle name="_Приложение откр._ВКС_П_2007_ГГГГММДД_Киржач тариф 2011 - 08.04.10" xfId="4140" xr:uid="{00000000-0005-0000-0000-00000B100000}"/>
    <cellStyle name="_Приложение откр._ВКС_П_2007_ГГГГММДД_Киржач тариф 2011 - 08.04.10_Гусь - Тариф 2012" xfId="4141" xr:uid="{00000000-0005-0000-0000-00000C100000}"/>
    <cellStyle name="_Приложение откр._ВКС_П_2007_ГГГГММДД_Копия ДЦТ_Ю-П_2012 г 22 03 20111" xfId="4142" xr:uid="{00000000-0005-0000-0000-00000D100000}"/>
    <cellStyle name="_Приложение откр._ВКС_П_2007_ГГГГММДД_Копия свод_тариф_2010_ИТОГОВЫЙ" xfId="4143" xr:uid="{00000000-0005-0000-0000-00000E100000}"/>
    <cellStyle name="_Приложение откр._ВКС_П_2007_ГГГГММДД_Копия свод_тариф_2010_ИТОГОВЫЙ_Копия ДЦТ_Ю-П_2012 г 22 03 20111" xfId="4144" xr:uid="{00000000-0005-0000-0000-00000F100000}"/>
    <cellStyle name="_Приложение откр._ВКС_П_2007_ГГГГММДД_Копия свод_тариф_2010_ИТОГОВЫЙ_Юр-П. (котелки) 2012" xfId="4145" xr:uid="{00000000-0005-0000-0000-000010100000}"/>
    <cellStyle name="_Приложение откр._ВКС_П_2007_ГГГГММДД_свод_тариф_2010_новый" xfId="4146" xr:uid="{00000000-0005-0000-0000-000011100000}"/>
    <cellStyle name="_Приложение откр._ВКС_П_2007_ГГГГММДД_свод_тариф_2010_новый_Копия ДЦТ_Ю-П_2012 г 22 03 20111" xfId="4147" xr:uid="{00000000-0005-0000-0000-000012100000}"/>
    <cellStyle name="_Приложение откр._ВКС_П_2007_ГГГГММДД_свод_тариф_2010_новый_Юр-П. (котелки) 2012" xfId="4148" xr:uid="{00000000-0005-0000-0000-000013100000}"/>
    <cellStyle name="_Приложение откр._ВКС_П_2007_ГГГГММДД_ЮП_ПП-2012_20111006" xfId="4149" xr:uid="{00000000-0005-0000-0000-000014100000}"/>
    <cellStyle name="_Приложение откр._ВКС_П_2007_ГГГГММДД_Юр-П. (котелки) 2012" xfId="4150" xr:uid="{00000000-0005-0000-0000-000015100000}"/>
    <cellStyle name="_Приложение откр._ВКС_П2011Т_2010_20101018" xfId="4151" xr:uid="{00000000-0005-0000-0000-000016100000}"/>
    <cellStyle name="_Приложение откр._ВКС_ПТ-0.5.1" xfId="133" xr:uid="{00000000-0005-0000-0000-000017100000}"/>
    <cellStyle name="_Приложение откр._ВКС_ПТ-0.5.1_АХР" xfId="4152" xr:uid="{00000000-0005-0000-0000-000018100000}"/>
    <cellStyle name="_Приложение откр._ВКС_ПТ-0.5.1_ВКС Генерация - Тариф 2010-2011 - 16.09.10" xfId="4153" xr:uid="{00000000-0005-0000-0000-000019100000}"/>
    <cellStyle name="_Приложение откр._ВКС_ПТ-0.5.1_Гусь - Расчет цены газа на 2011" xfId="4154" xr:uid="{00000000-0005-0000-0000-00001A100000}"/>
    <cellStyle name="_Приложение откр._ВКС_ПТ-0.5.1_Гусь - Расчет цены газа на 2011_Гусь - Тариф 2012" xfId="4155" xr:uid="{00000000-0005-0000-0000-00001B100000}"/>
    <cellStyle name="_Приложение откр._ВКС_ПТ-0.5.1_Г-Хр (ВОТЭК)" xfId="4156" xr:uid="{00000000-0005-0000-0000-00001C100000}"/>
    <cellStyle name="_Приложение откр._ВКС_ПТ-0.5.1_ДЦТ_Ю-П_2012 г" xfId="4157" xr:uid="{00000000-0005-0000-0000-00001D100000}"/>
    <cellStyle name="_Приложение откр._ВКС_ПТ-0.5.1_Калькуляция  Киржач, Кр.Октябрь - 12.10.10-2" xfId="4158" xr:uid="{00000000-0005-0000-0000-00001E100000}"/>
    <cellStyle name="_Приложение откр._ВКС_ПТ-0.5.1_Киржач - Расчет цены газа на 2011" xfId="4159" xr:uid="{00000000-0005-0000-0000-00001F100000}"/>
    <cellStyle name="_Приложение откр._ВКС_ПТ-0.5.1_Киржач - Расчет цены газа на 2011_Гусь - Тариф 2012" xfId="4160" xr:uid="{00000000-0005-0000-0000-000020100000}"/>
    <cellStyle name="_Приложение откр._ВКС_ПТ-0.5.1_Киржач тариф 2011 - 08.04.10" xfId="4161" xr:uid="{00000000-0005-0000-0000-000021100000}"/>
    <cellStyle name="_Приложение откр._ВКС_ПТ-0.5.1_Копия ДЦТ_Ю-П_2012 г 22 03 20111" xfId="4162" xr:uid="{00000000-0005-0000-0000-000022100000}"/>
    <cellStyle name="_Приложение откр._ВКС_ПТ-0.5.1_Копия свод_тариф_2010_ИТОГОВЫЙ" xfId="4163" xr:uid="{00000000-0005-0000-0000-000023100000}"/>
    <cellStyle name="_Приложение откр._ВКС_ПТ-0.5.1_свод_тариф_2010_новый" xfId="4164" xr:uid="{00000000-0005-0000-0000-000024100000}"/>
    <cellStyle name="_Приложение откр._ВКС_ПТ-0.5.1_свод_тариф_2010_новый_Копия ДЦТ_Ю-П_2012 г 22 03 20111" xfId="4165" xr:uid="{00000000-0005-0000-0000-000025100000}"/>
    <cellStyle name="_Приложение откр._ВКС_ПТ-0.5.1_свод_тариф_2010_новый_Юр-П. (котелки) 2012" xfId="4166" xr:uid="{00000000-0005-0000-0000-000026100000}"/>
    <cellStyle name="_Приложение откр._ВКС_ПТ-0.5.1_ЮП_ПП-2012_20111006" xfId="4167" xr:uid="{00000000-0005-0000-0000-000027100000}"/>
    <cellStyle name="_Приложение откр._ВКС_ПТ-0.5.1_Юр-П. (котелки) 2012" xfId="4168" xr:uid="{00000000-0005-0000-0000-000028100000}"/>
    <cellStyle name="_Приложение откр._ВКС_ПТ-0.6" xfId="134" xr:uid="{00000000-0005-0000-0000-000029100000}"/>
    <cellStyle name="_Приложение откр._ВКС_ПТ-0.6.1" xfId="135" xr:uid="{00000000-0005-0000-0000-00002A100000}"/>
    <cellStyle name="_Приложение откр._ВКС_ПТ-0.6.1_АХР" xfId="4169" xr:uid="{00000000-0005-0000-0000-00002B100000}"/>
    <cellStyle name="_Приложение откр._ВКС_ПТ-0.6.1_ВКС Генерация - Тариф 2010-2011 - 16.09.10" xfId="4170" xr:uid="{00000000-0005-0000-0000-00002C100000}"/>
    <cellStyle name="_Приложение откр._ВКС_ПТ-0.6.1_Гусь - Расчет цены газа на 2011" xfId="4171" xr:uid="{00000000-0005-0000-0000-00002D100000}"/>
    <cellStyle name="_Приложение откр._ВКС_ПТ-0.6.1_Гусь - Расчет цены газа на 2011_Гусь - Тариф 2012" xfId="4172" xr:uid="{00000000-0005-0000-0000-00002E100000}"/>
    <cellStyle name="_Приложение откр._ВКС_ПТ-0.6.1_Гусь - Тариф 2012" xfId="4173" xr:uid="{00000000-0005-0000-0000-00002F100000}"/>
    <cellStyle name="_Приложение откр._ВКС_ПТ-0.6.1_Г-Хр (ВОТЭК)" xfId="4174" xr:uid="{00000000-0005-0000-0000-000030100000}"/>
    <cellStyle name="_Приложение откр._ВКС_ПТ-0.6.1_ДЦТ_Ю-П_2012 г" xfId="4175" xr:uid="{00000000-0005-0000-0000-000031100000}"/>
    <cellStyle name="_Приложение откр._ВКС_ПТ-0.6.1_Калькуляция  Киржач, Кр.Октябрь - 12.10.10-2" xfId="4176" xr:uid="{00000000-0005-0000-0000-000032100000}"/>
    <cellStyle name="_Приложение откр._ВКС_ПТ-0.6.1_Киржач - Расчет цены газа на 2011" xfId="4177" xr:uid="{00000000-0005-0000-0000-000033100000}"/>
    <cellStyle name="_Приложение откр._ВКС_ПТ-0.6.1_Киржач - Расчет цены газа на 2011_Гусь - Тариф 2012" xfId="4178" xr:uid="{00000000-0005-0000-0000-000034100000}"/>
    <cellStyle name="_Приложение откр._ВКС_ПТ-0.6.1_Киржач тариф 2011 - 08.04.10" xfId="4179" xr:uid="{00000000-0005-0000-0000-000035100000}"/>
    <cellStyle name="_Приложение откр._ВКС_ПТ-0.6.1_Киржач тариф 2011 - 08.04.10_Гусь - Тариф 2012" xfId="4180" xr:uid="{00000000-0005-0000-0000-000036100000}"/>
    <cellStyle name="_Приложение откр._ВКС_ПТ-0.6.1_Копия ДЦТ_Ю-П_2012 г 22 03 20111" xfId="4181" xr:uid="{00000000-0005-0000-0000-000037100000}"/>
    <cellStyle name="_Приложение откр._ВКС_ПТ-0.6.1_Копия свод_тариф_2010_ИТОГОВЫЙ" xfId="4182" xr:uid="{00000000-0005-0000-0000-000038100000}"/>
    <cellStyle name="_Приложение откр._ВКС_ПТ-0.6.1_Копия свод_тариф_2010_ИТОГОВЫЙ_Копия ДЦТ_Ю-П_2012 г 22 03 20111" xfId="4183" xr:uid="{00000000-0005-0000-0000-000039100000}"/>
    <cellStyle name="_Приложение откр._ВКС_ПТ-0.6.1_Копия свод_тариф_2010_ИТОГОВЫЙ_Юр-П. (котелки) 2012" xfId="4184" xr:uid="{00000000-0005-0000-0000-00003A100000}"/>
    <cellStyle name="_Приложение откр._ВКС_ПТ-0.6.1_свод_тариф_2010_новый" xfId="4185" xr:uid="{00000000-0005-0000-0000-00003B100000}"/>
    <cellStyle name="_Приложение откр._ВКС_ПТ-0.6.1_свод_тариф_2010_новый_Копия ДЦТ_Ю-П_2012 г 22 03 20111" xfId="4186" xr:uid="{00000000-0005-0000-0000-00003C100000}"/>
    <cellStyle name="_Приложение откр._ВКС_ПТ-0.6.1_свод_тариф_2010_новый_Юр-П. (котелки) 2012" xfId="4187" xr:uid="{00000000-0005-0000-0000-00003D100000}"/>
    <cellStyle name="_Приложение откр._ВКС_ПТ-0.6.1_ЮП_ПП-2012_20111006" xfId="4188" xr:uid="{00000000-0005-0000-0000-00003E100000}"/>
    <cellStyle name="_Приложение откр._ВКС_ПТ-0.6.1_Юр-П. (котелки) 2012" xfId="4189" xr:uid="{00000000-0005-0000-0000-00003F100000}"/>
    <cellStyle name="_Приложение откр._ВКС_ПТ-0.6_АХР" xfId="4190" xr:uid="{00000000-0005-0000-0000-000040100000}"/>
    <cellStyle name="_Приложение откр._ВКС_ПТ-0.6_ВКС Генерация - Тариф 2010-2011 - 16.09.10" xfId="4191" xr:uid="{00000000-0005-0000-0000-000041100000}"/>
    <cellStyle name="_Приложение откр._ВКС_ПТ-0.6_Гусь - Расчет цены газа на 2011" xfId="4192" xr:uid="{00000000-0005-0000-0000-000042100000}"/>
    <cellStyle name="_Приложение откр._ВКС_ПТ-0.6_Гусь - Расчет цены газа на 2011_Гусь - Тариф 2012" xfId="4193" xr:uid="{00000000-0005-0000-0000-000043100000}"/>
    <cellStyle name="_Приложение откр._ВКС_ПТ-0.6_Гусь - Тариф 2012" xfId="4194" xr:uid="{00000000-0005-0000-0000-000044100000}"/>
    <cellStyle name="_Приложение откр._ВКС_ПТ-0.6_Г-Хр (ВОТЭК)" xfId="4195" xr:uid="{00000000-0005-0000-0000-000045100000}"/>
    <cellStyle name="_Приложение откр._ВКС_ПТ-0.6_ДЦТ_Ю-П_2012 г" xfId="4196" xr:uid="{00000000-0005-0000-0000-000046100000}"/>
    <cellStyle name="_Приложение откр._ВКС_ПТ-0.6_Калькуляция  Киржач, Кр.Октябрь - 12.10.10-2" xfId="4197" xr:uid="{00000000-0005-0000-0000-000047100000}"/>
    <cellStyle name="_Приложение откр._ВКС_ПТ-0.6_Киржач - Расчет цены газа на 2011" xfId="4198" xr:uid="{00000000-0005-0000-0000-000048100000}"/>
    <cellStyle name="_Приложение откр._ВКС_ПТ-0.6_Киржач - Расчет цены газа на 2011_Гусь - Тариф 2012" xfId="4199" xr:uid="{00000000-0005-0000-0000-000049100000}"/>
    <cellStyle name="_Приложение откр._ВКС_ПТ-0.6_Киржач тариф 2011 - 08.04.10" xfId="4200" xr:uid="{00000000-0005-0000-0000-00004A100000}"/>
    <cellStyle name="_Приложение откр._ВКС_ПТ-0.6_Киржач тариф 2011 - 08.04.10_Гусь - Тариф 2012" xfId="4201" xr:uid="{00000000-0005-0000-0000-00004B100000}"/>
    <cellStyle name="_Приложение откр._ВКС_ПТ-0.6_Копия ДЦТ_Ю-П_2012 г 22 03 20111" xfId="4202" xr:uid="{00000000-0005-0000-0000-00004C100000}"/>
    <cellStyle name="_Приложение откр._ВКС_ПТ-0.6_Копия свод_тариф_2010_ИТОГОВЫЙ" xfId="4203" xr:uid="{00000000-0005-0000-0000-00004D100000}"/>
    <cellStyle name="_Приложение откр._ВКС_ПТ-0.6_Копия свод_тариф_2010_ИТОГОВЫЙ_Копия ДЦТ_Ю-П_2012 г 22 03 20111" xfId="4204" xr:uid="{00000000-0005-0000-0000-00004E100000}"/>
    <cellStyle name="_Приложение откр._ВКС_ПТ-0.6_Копия свод_тариф_2010_ИТОГОВЫЙ_Юр-П. (котелки) 2012" xfId="4205" xr:uid="{00000000-0005-0000-0000-00004F100000}"/>
    <cellStyle name="_Приложение откр._ВКС_ПТ-0.6_свод_тариф_2010_новый" xfId="4206" xr:uid="{00000000-0005-0000-0000-000050100000}"/>
    <cellStyle name="_Приложение откр._ВКС_ПТ-0.6_свод_тариф_2010_новый_Копия ДЦТ_Ю-П_2012 г 22 03 20111" xfId="4207" xr:uid="{00000000-0005-0000-0000-000051100000}"/>
    <cellStyle name="_Приложение откр._ВКС_ПТ-0.6_свод_тариф_2010_новый_Юр-П. (котелки) 2012" xfId="4208" xr:uid="{00000000-0005-0000-0000-000052100000}"/>
    <cellStyle name="_Приложение откр._ВКС_ПТ-0.6_ЮП_ПП-2012_20111006" xfId="4209" xr:uid="{00000000-0005-0000-0000-000053100000}"/>
    <cellStyle name="_Приложение откр._ВКС_ПТ-0.6_Юр-П. (котелки) 2012" xfId="4210" xr:uid="{00000000-0005-0000-0000-000054100000}"/>
    <cellStyle name="_Приложение откр._ВКС_ПТ-0.7" xfId="136" xr:uid="{00000000-0005-0000-0000-000055100000}"/>
    <cellStyle name="_Приложение откр._ВКС_ПТ-0.7_АХР" xfId="4211" xr:uid="{00000000-0005-0000-0000-000056100000}"/>
    <cellStyle name="_Приложение откр._ВКС_ПТ-0.7_ВКС Генерация - Тариф 2010-2011 - 16.09.10" xfId="4212" xr:uid="{00000000-0005-0000-0000-000057100000}"/>
    <cellStyle name="_Приложение откр._ВКС_ПТ-0.7_Гусь - Расчет цены газа на 2011" xfId="4213" xr:uid="{00000000-0005-0000-0000-000058100000}"/>
    <cellStyle name="_Приложение откр._ВКС_ПТ-0.7_Гусь - Расчет цены газа на 2011_Гусь - Тариф 2012" xfId="4214" xr:uid="{00000000-0005-0000-0000-000059100000}"/>
    <cellStyle name="_Приложение откр._ВКС_ПТ-0.7_Г-Хр (ВОТЭК)" xfId="4215" xr:uid="{00000000-0005-0000-0000-00005A100000}"/>
    <cellStyle name="_Приложение откр._ВКС_ПТ-0.7_ДЦТ_Ю-П_2012 г" xfId="4216" xr:uid="{00000000-0005-0000-0000-00005B100000}"/>
    <cellStyle name="_Приложение откр._ВКС_ПТ-0.7_Калькуляция  Киржач, Кр.Октябрь - 12.10.10-2" xfId="4217" xr:uid="{00000000-0005-0000-0000-00005C100000}"/>
    <cellStyle name="_Приложение откр._ВКС_ПТ-0.7_Киржач - Расчет цены газа на 2011" xfId="4218" xr:uid="{00000000-0005-0000-0000-00005D100000}"/>
    <cellStyle name="_Приложение откр._ВКС_ПТ-0.7_Киржач - Расчет цены газа на 2011_Гусь - Тариф 2012" xfId="4219" xr:uid="{00000000-0005-0000-0000-00005E100000}"/>
    <cellStyle name="_Приложение откр._ВКС_ПТ-0.7_Киржач тариф 2011 - 08.04.10" xfId="4220" xr:uid="{00000000-0005-0000-0000-00005F100000}"/>
    <cellStyle name="_Приложение откр._ВКС_ПТ-0.7_Копия ДЦТ_Ю-П_2012 г 22 03 20111" xfId="4221" xr:uid="{00000000-0005-0000-0000-000060100000}"/>
    <cellStyle name="_Приложение откр._ВКС_ПТ-0.7_Копия свод_тариф_2010_ИТОГОВЫЙ" xfId="4222" xr:uid="{00000000-0005-0000-0000-000061100000}"/>
    <cellStyle name="_Приложение откр._ВКС_ПТ-0.7_свод_тариф_2010_новый" xfId="4223" xr:uid="{00000000-0005-0000-0000-000062100000}"/>
    <cellStyle name="_Приложение откр._ВКС_ПТ-0.7_свод_тариф_2010_новый_Копия ДЦТ_Ю-П_2012 г 22 03 20111" xfId="4224" xr:uid="{00000000-0005-0000-0000-000063100000}"/>
    <cellStyle name="_Приложение откр._ВКС_ПТ-0.7_свод_тариф_2010_новый_Юр-П. (котелки) 2012" xfId="4225" xr:uid="{00000000-0005-0000-0000-000064100000}"/>
    <cellStyle name="_Приложение откр._ВКС_ПТ-0.7_ЮП_ПП-2012_20111006" xfId="4226" xr:uid="{00000000-0005-0000-0000-000065100000}"/>
    <cellStyle name="_Приложение откр._ВКС_ПТ-0.7_Юр-П. (котелки) 2012" xfId="4227" xr:uid="{00000000-0005-0000-0000-000066100000}"/>
    <cellStyle name="_Приложение откр._ВКС_ПФ2011Т_2011_Работа" xfId="4228" xr:uid="{00000000-0005-0000-0000-000067100000}"/>
    <cellStyle name="_Приложение откр._ВКС_ПФТ-1 2_Ноябрь" xfId="137" xr:uid="{00000000-0005-0000-0000-000068100000}"/>
    <cellStyle name="_Приложение откр._ВКС_ПФТ-1 2_Ноябрь_АХР" xfId="4229" xr:uid="{00000000-0005-0000-0000-000069100000}"/>
    <cellStyle name="_Приложение откр._ВКС_ПФТ-1 2_Ноябрь_ВКС Генерация - Тариф 2010-2011 - 16.09.10" xfId="4230" xr:uid="{00000000-0005-0000-0000-00006A100000}"/>
    <cellStyle name="_Приложение откр._ВКС_ПФТ-1 2_Ноябрь_Гусь - Расчет цены газа на 2011" xfId="4231" xr:uid="{00000000-0005-0000-0000-00006B100000}"/>
    <cellStyle name="_Приложение откр._ВКС_ПФТ-1 2_Ноябрь_Гусь - Расчет цены газа на 2011_Гусь - Тариф 2012" xfId="4232" xr:uid="{00000000-0005-0000-0000-00006C100000}"/>
    <cellStyle name="_Приложение откр._ВКС_ПФТ-1 2_Ноябрь_Гусь - Тариф 2012" xfId="4233" xr:uid="{00000000-0005-0000-0000-00006D100000}"/>
    <cellStyle name="_Приложение откр._ВКС_ПФТ-1 2_Ноябрь_Г-Хр (ВОТЭК)" xfId="4234" xr:uid="{00000000-0005-0000-0000-00006E100000}"/>
    <cellStyle name="_Приложение откр._ВКС_ПФТ-1 2_Ноябрь_ДЦТ_Ю-П_2012 г" xfId="4235" xr:uid="{00000000-0005-0000-0000-00006F100000}"/>
    <cellStyle name="_Приложение откр._ВКС_ПФТ-1 2_Ноябрь_Калькуляция  Киржач, Кр.Октябрь - 12.10.10-2" xfId="4236" xr:uid="{00000000-0005-0000-0000-000070100000}"/>
    <cellStyle name="_Приложение откр._ВКС_ПФТ-1 2_Ноябрь_Киржач - Расчет цены газа на 2011" xfId="4237" xr:uid="{00000000-0005-0000-0000-000071100000}"/>
    <cellStyle name="_Приложение откр._ВКС_ПФТ-1 2_Ноябрь_Киржач - Расчет цены газа на 2011_Гусь - Тариф 2012" xfId="4238" xr:uid="{00000000-0005-0000-0000-000072100000}"/>
    <cellStyle name="_Приложение откр._ВКС_ПФТ-1 2_Ноябрь_Киржач тариф 2011 - 08.04.10" xfId="4239" xr:uid="{00000000-0005-0000-0000-000073100000}"/>
    <cellStyle name="_Приложение откр._ВКС_ПФТ-1 2_Ноябрь_Киржач тариф 2011 - 08.04.10_Гусь - Тариф 2012" xfId="4240" xr:uid="{00000000-0005-0000-0000-000074100000}"/>
    <cellStyle name="_Приложение откр._ВКС_ПФТ-1 2_Ноябрь_Копия ДЦТ_Ю-П_2012 г 22 03 20111" xfId="4241" xr:uid="{00000000-0005-0000-0000-000075100000}"/>
    <cellStyle name="_Приложение откр._ВКС_ПФТ-1 2_Ноябрь_Копия свод_тариф_2010_ИТОГОВЫЙ" xfId="4242" xr:uid="{00000000-0005-0000-0000-000076100000}"/>
    <cellStyle name="_Приложение откр._ВКС_ПФТ-1 2_Ноябрь_Копия свод_тариф_2010_ИТОГОВЫЙ_Копия ДЦТ_Ю-П_2012 г 22 03 20111" xfId="4243" xr:uid="{00000000-0005-0000-0000-000077100000}"/>
    <cellStyle name="_Приложение откр._ВКС_ПФТ-1 2_Ноябрь_Копия свод_тариф_2010_ИТОГОВЫЙ_Юр-П. (котелки) 2012" xfId="4244" xr:uid="{00000000-0005-0000-0000-000078100000}"/>
    <cellStyle name="_Приложение откр._ВКС_ПФТ-1 2_Ноябрь_свод_тариф_2010_новый" xfId="4245" xr:uid="{00000000-0005-0000-0000-000079100000}"/>
    <cellStyle name="_Приложение откр._ВКС_ПФТ-1 2_Ноябрь_свод_тариф_2010_новый_Копия ДЦТ_Ю-П_2012 г 22 03 20111" xfId="4246" xr:uid="{00000000-0005-0000-0000-00007A100000}"/>
    <cellStyle name="_Приложение откр._ВКС_ПФТ-1 2_Ноябрь_свод_тариф_2010_новый_Юр-П. (котелки) 2012" xfId="4247" xr:uid="{00000000-0005-0000-0000-00007B100000}"/>
    <cellStyle name="_Приложение откр._ВКС_ПФТ-1 2_Ноябрь_ЮП_ПП-2012_20111006" xfId="4248" xr:uid="{00000000-0005-0000-0000-00007C100000}"/>
    <cellStyle name="_Приложение откр._ВКС_ПФТ-1 2_Ноябрь_Юр-П. (котелки) 2012" xfId="4249" xr:uid="{00000000-0005-0000-0000-00007D100000}"/>
    <cellStyle name="_Приложение откр._ВОТЭК_П2011Т_январь20110228" xfId="4250" xr:uid="{00000000-0005-0000-0000-00007E100000}"/>
    <cellStyle name="_Приложение откр._ВОТЭК_ПФ2010Т_2010 работа" xfId="4251" xr:uid="{00000000-0005-0000-0000-00007F100000}"/>
    <cellStyle name="_Приложение откр._ВОТЭК_ПФ2010Т_Сентябрь_20101015" xfId="4252" xr:uid="{00000000-0005-0000-0000-000080100000}"/>
    <cellStyle name="_Приложение откр._ВОЭК_П_2007_сводная1" xfId="138" xr:uid="{00000000-0005-0000-0000-000081100000}"/>
    <cellStyle name="_Приложение откр._ВОЭК_П_2007_сводная1_АХР" xfId="4253" xr:uid="{00000000-0005-0000-0000-000082100000}"/>
    <cellStyle name="_Приложение откр._ВОЭК_П_2007_сводная1_ВКС Генерация - Тариф 2010-2011 - 16.09.10" xfId="4254" xr:uid="{00000000-0005-0000-0000-000083100000}"/>
    <cellStyle name="_Приложение откр._ВОЭК_П_2007_сводная1_Гусь - Расчет цены газа на 2011" xfId="4255" xr:uid="{00000000-0005-0000-0000-000084100000}"/>
    <cellStyle name="_Приложение откр._ВОЭК_П_2007_сводная1_Гусь - Расчет цены газа на 2011_Гусь - Тариф 2012" xfId="4256" xr:uid="{00000000-0005-0000-0000-000085100000}"/>
    <cellStyle name="_Приложение откр._ВОЭК_П_2007_сводная1_Гусь - Тариф 2012" xfId="4257" xr:uid="{00000000-0005-0000-0000-000086100000}"/>
    <cellStyle name="_Приложение откр._ВОЭК_П_2007_сводная1_Г-Хр (ВОТЭК)" xfId="4258" xr:uid="{00000000-0005-0000-0000-000087100000}"/>
    <cellStyle name="_Приложение откр._ВОЭК_П_2007_сводная1_ДЦТ_Ю-П_2012 г" xfId="4259" xr:uid="{00000000-0005-0000-0000-000088100000}"/>
    <cellStyle name="_Приложение откр._ВОЭК_П_2007_сводная1_Калькуляция  Киржач, Кр.Октябрь - 12.10.10-2" xfId="4260" xr:uid="{00000000-0005-0000-0000-000089100000}"/>
    <cellStyle name="_Приложение откр._ВОЭК_П_2007_сводная1_Киржач - Расчет цены газа на 2011" xfId="4261" xr:uid="{00000000-0005-0000-0000-00008A100000}"/>
    <cellStyle name="_Приложение откр._ВОЭК_П_2007_сводная1_Киржач - Расчет цены газа на 2011_Гусь - Тариф 2012" xfId="4262" xr:uid="{00000000-0005-0000-0000-00008B100000}"/>
    <cellStyle name="_Приложение откр._ВОЭК_П_2007_сводная1_Киржач тариф 2011 - 08.04.10" xfId="4263" xr:uid="{00000000-0005-0000-0000-00008C100000}"/>
    <cellStyle name="_Приложение откр._ВОЭК_П_2007_сводная1_Киржач тариф 2011 - 08.04.10_Гусь - Тариф 2012" xfId="4264" xr:uid="{00000000-0005-0000-0000-00008D100000}"/>
    <cellStyle name="_Приложение откр._ВОЭК_П_2007_сводная1_Копия ДЦТ_Ю-П_2012 г 22 03 20111" xfId="4265" xr:uid="{00000000-0005-0000-0000-00008E100000}"/>
    <cellStyle name="_Приложение откр._ВОЭК_П_2007_сводная1_Копия свод_тариф_2010_ИТОГОВЫЙ" xfId="4266" xr:uid="{00000000-0005-0000-0000-00008F100000}"/>
    <cellStyle name="_Приложение откр._ВОЭК_П_2007_сводная1_Копия свод_тариф_2010_ИТОГОВЫЙ_Копия ДЦТ_Ю-П_2012 г 22 03 20111" xfId="4267" xr:uid="{00000000-0005-0000-0000-000090100000}"/>
    <cellStyle name="_Приложение откр._ВОЭК_П_2007_сводная1_Копия свод_тариф_2010_ИТОГОВЫЙ_Юр-П. (котелки) 2012" xfId="4268" xr:uid="{00000000-0005-0000-0000-000091100000}"/>
    <cellStyle name="_Приложение откр._ВОЭК_П_2007_сводная1_свод_тариф_2010_новый" xfId="4269" xr:uid="{00000000-0005-0000-0000-000092100000}"/>
    <cellStyle name="_Приложение откр._ВОЭК_П_2007_сводная1_свод_тариф_2010_новый_Копия ДЦТ_Ю-П_2012 г 22 03 20111" xfId="4270" xr:uid="{00000000-0005-0000-0000-000093100000}"/>
    <cellStyle name="_Приложение откр._ВОЭК_П_2007_сводная1_свод_тариф_2010_новый_Юр-П. (котелки) 2012" xfId="4271" xr:uid="{00000000-0005-0000-0000-000094100000}"/>
    <cellStyle name="_Приложение откр._ВОЭК_П_2007_сводная1_ЮП_ПП-2012_20111006" xfId="4272" xr:uid="{00000000-0005-0000-0000-000095100000}"/>
    <cellStyle name="_Приложение откр._ВОЭК_П_2007_сводная1_Юр-П. (котелки) 2012" xfId="4273" xr:uid="{00000000-0005-0000-0000-000096100000}"/>
    <cellStyle name="_Приложение откр._Гусь - Расчет цены газа на 2011" xfId="4274" xr:uid="{00000000-0005-0000-0000-000097100000}"/>
    <cellStyle name="_Приложение откр._Гусь - Расчет цены газа на 2011_Гусь - Тариф 2012" xfId="4275" xr:uid="{00000000-0005-0000-0000-000098100000}"/>
    <cellStyle name="_Приложение откр._Гусь - Тариф 2012" xfId="4276" xr:uid="{00000000-0005-0000-0000-000099100000}"/>
    <cellStyle name="_Приложение откр._Г-Хр (ВОТЭК)" xfId="4277" xr:uid="{00000000-0005-0000-0000-00009A100000}"/>
    <cellStyle name="_Приложение откр._ДЗО_ПП2007_ГГГГММДД" xfId="139" xr:uid="{00000000-0005-0000-0000-00009B100000}"/>
    <cellStyle name="_Приложение откр._ДЗО_ПП2007_ГГГГММДД_АХР" xfId="4278" xr:uid="{00000000-0005-0000-0000-00009C100000}"/>
    <cellStyle name="_Приложение откр._ДЗО_ПП2007_ГГГГММДД_ВКС Генерация - Тариф 2010-2011 - 16.09.10" xfId="4279" xr:uid="{00000000-0005-0000-0000-00009D100000}"/>
    <cellStyle name="_Приложение откр._ДЗО_ПП2007_ГГГГММДД_Гусь - Расчет цены газа на 2011" xfId="4280" xr:uid="{00000000-0005-0000-0000-00009E100000}"/>
    <cellStyle name="_Приложение откр._ДЗО_ПП2007_ГГГГММДД_Гусь - Расчет цены газа на 2011_Гусь - Тариф 2012" xfId="4281" xr:uid="{00000000-0005-0000-0000-00009F100000}"/>
    <cellStyle name="_Приложение откр._ДЗО_ПП2007_ГГГГММДД_Гусь - Тариф 2012" xfId="4282" xr:uid="{00000000-0005-0000-0000-0000A0100000}"/>
    <cellStyle name="_Приложение откр._ДЗО_ПП2007_ГГГГММДД_Г-Хр (ВОТЭК)" xfId="4283" xr:uid="{00000000-0005-0000-0000-0000A1100000}"/>
    <cellStyle name="_Приложение откр._ДЗО_ПП2007_ГГГГММДД_ДЦТ_Ю-П_2012 г" xfId="4284" xr:uid="{00000000-0005-0000-0000-0000A2100000}"/>
    <cellStyle name="_Приложение откр._ДЗО_ПП2007_ГГГГММДД_Калькуляция  Киржач, Кр.Октябрь - 12.10.10-2" xfId="4285" xr:uid="{00000000-0005-0000-0000-0000A3100000}"/>
    <cellStyle name="_Приложение откр._ДЗО_ПП2007_ГГГГММДД_Киржач - Расчет цены газа на 2011" xfId="4286" xr:uid="{00000000-0005-0000-0000-0000A4100000}"/>
    <cellStyle name="_Приложение откр._ДЗО_ПП2007_ГГГГММДД_Киржач - Расчет цены газа на 2011_Гусь - Тариф 2012" xfId="4287" xr:uid="{00000000-0005-0000-0000-0000A5100000}"/>
    <cellStyle name="_Приложение откр._ДЗО_ПП2007_ГГГГММДД_Киржач - Расчет цены газа на 2011_Гусь - Тариф 2012 2" xfId="4288" xr:uid="{00000000-0005-0000-0000-0000A6100000}"/>
    <cellStyle name="_Приложение откр._ДЗО_ПП2007_ГГГГММДД_Киржач тариф 2011 - 08.04.10" xfId="4289" xr:uid="{00000000-0005-0000-0000-0000A7100000}"/>
    <cellStyle name="_Приложение откр._ДЗО_ПП2007_ГГГГММДД_Киржач тариф 2011 - 08.04.10_Гусь - Тариф 2012" xfId="4290" xr:uid="{00000000-0005-0000-0000-0000A8100000}"/>
    <cellStyle name="_Приложение откр._ДЗО_ПП2007_ГГГГММДД_Копия ДЦТ_Ю-П_2012 г 22 03 20111" xfId="4291" xr:uid="{00000000-0005-0000-0000-0000A9100000}"/>
    <cellStyle name="_Приложение откр._ДЗО_ПП2007_ГГГГММДД_Копия свод_тариф_2010_ИТОГОВЫЙ" xfId="4292" xr:uid="{00000000-0005-0000-0000-0000AA100000}"/>
    <cellStyle name="_Приложение откр._ДЗО_ПП2007_ГГГГММДД_Копия свод_тариф_2010_ИТОГОВЫЙ_Копия ДЦТ_Ю-П_2012 г 22 03 20111" xfId="4293" xr:uid="{00000000-0005-0000-0000-0000AB100000}"/>
    <cellStyle name="_Приложение откр._ДЗО_ПП2007_ГГГГММДД_Копия свод_тариф_2010_ИТОГОВЫЙ_Юр-П. (котелки) 2012" xfId="4294" xr:uid="{00000000-0005-0000-0000-0000AC100000}"/>
    <cellStyle name="_Приложение откр._ДЗО_ПП2007_ГГГГММДД_свод_тариф_2010_новый" xfId="4295" xr:uid="{00000000-0005-0000-0000-0000AD100000}"/>
    <cellStyle name="_Приложение откр._ДЗО_ПП2007_ГГГГММДД_свод_тариф_2010_новый_Копия ДЦТ_Ю-П_2012 г 22 03 20111" xfId="4296" xr:uid="{00000000-0005-0000-0000-0000AE100000}"/>
    <cellStyle name="_Приложение откр._ДЗО_ПП2007_ГГГГММДД_свод_тариф_2010_новый_Юр-П. (котелки) 2012" xfId="4297" xr:uid="{00000000-0005-0000-0000-0000AF100000}"/>
    <cellStyle name="_Приложение откр._ДЗО_ПП2007_ГГГГММДД_ЮП_ПП-2012_20111006" xfId="4298" xr:uid="{00000000-0005-0000-0000-0000B0100000}"/>
    <cellStyle name="_Приложение откр._ДЗО_ПП2007_ГГГГММДД_Юр-П. (котелки) 2012" xfId="4299" xr:uid="{00000000-0005-0000-0000-0000B1100000}"/>
    <cellStyle name="_Приложение откр._ДЦТ_Ю-П_2012 г" xfId="4300" xr:uid="{00000000-0005-0000-0000-0000B2100000}"/>
    <cellStyle name="_Приложение откр._Калькуляция  Киржач, Кр.Октябрь - 12.10.10-2" xfId="4301" xr:uid="{00000000-0005-0000-0000-0000B3100000}"/>
    <cellStyle name="_Приложение откр._Киржач - Расчет цены газа на 2011" xfId="4302" xr:uid="{00000000-0005-0000-0000-0000B4100000}"/>
    <cellStyle name="_Приложение откр._Киржач - Расчет цены газа на 2011_Гусь - Тариф 2012" xfId="4303" xr:uid="{00000000-0005-0000-0000-0000B5100000}"/>
    <cellStyle name="_Приложение откр._Киржач тариф 2011 - 08.04.10" xfId="4304" xr:uid="{00000000-0005-0000-0000-0000B6100000}"/>
    <cellStyle name="_Приложение откр._Киржач тариф 2011 - 08.04.10_Гусь - Тариф 2012" xfId="4305" xr:uid="{00000000-0005-0000-0000-0000B7100000}"/>
    <cellStyle name="_Приложение откр._Копия ДЦТ_Ю-П_2012 г 22 03 20111" xfId="4306" xr:uid="{00000000-0005-0000-0000-0000B8100000}"/>
    <cellStyle name="_Приложение откр._Копия свод_тариф_2010_ИТОГОВЫЙ" xfId="4307" xr:uid="{00000000-0005-0000-0000-0000B9100000}"/>
    <cellStyle name="_Приложение откр._Копия свод_тариф_2010_ИТОГОВЫЙ_Копия ДЦТ_Ю-П_2012 г 22 03 20111" xfId="4308" xr:uid="{00000000-0005-0000-0000-0000BA100000}"/>
    <cellStyle name="_Приложение откр._Копия свод_тариф_2010_ИТОГОВЫЙ_Юр-П. (котелки) 2012" xfId="4309" xr:uid="{00000000-0005-0000-0000-0000BB100000}"/>
    <cellStyle name="_Приложение откр._Копия Смета шаблон (3)" xfId="4310" xr:uid="{00000000-0005-0000-0000-0000BC100000}"/>
    <cellStyle name="_Приложение откр._П программа ЮП" xfId="140" xr:uid="{00000000-0005-0000-0000-0000BD100000}"/>
    <cellStyle name="_Приложение откр._П программа ЮП_АХР" xfId="4311" xr:uid="{00000000-0005-0000-0000-0000BE100000}"/>
    <cellStyle name="_Приложение откр._П программа ЮП_ВКС Генерация - Тариф 2010-2011 - 16.09.10" xfId="4312" xr:uid="{00000000-0005-0000-0000-0000BF100000}"/>
    <cellStyle name="_Приложение откр._П программа ЮП_Гусь - Расчет цены газа на 2011" xfId="4313" xr:uid="{00000000-0005-0000-0000-0000C0100000}"/>
    <cellStyle name="_Приложение откр._П программа ЮП_Гусь - Расчет цены газа на 2011_Гусь - Тариф 2012" xfId="4314" xr:uid="{00000000-0005-0000-0000-0000C1100000}"/>
    <cellStyle name="_Приложение откр._П программа ЮП_Гусь - Тариф 2012" xfId="4315" xr:uid="{00000000-0005-0000-0000-0000C2100000}"/>
    <cellStyle name="_Приложение откр._П программа ЮП_Г-Хр (ВОТЭК)" xfId="4316" xr:uid="{00000000-0005-0000-0000-0000C3100000}"/>
    <cellStyle name="_Приложение откр._П программа ЮП_ДЦТ_Ю-П_2012 г" xfId="4317" xr:uid="{00000000-0005-0000-0000-0000C4100000}"/>
    <cellStyle name="_Приложение откр._П программа ЮП_Калькуляция  Киржач, Кр.Октябрь - 12.10.10-2" xfId="4318" xr:uid="{00000000-0005-0000-0000-0000C5100000}"/>
    <cellStyle name="_Приложение откр._П программа ЮП_Киржач - Расчет цены газа на 2011" xfId="4319" xr:uid="{00000000-0005-0000-0000-0000C6100000}"/>
    <cellStyle name="_Приложение откр._П программа ЮП_Киржач - Расчет цены газа на 2011_Гусь - Тариф 2012" xfId="4320" xr:uid="{00000000-0005-0000-0000-0000C7100000}"/>
    <cellStyle name="_Приложение откр._П программа ЮП_Киржач тариф 2011 - 08.04.10" xfId="4321" xr:uid="{00000000-0005-0000-0000-0000C8100000}"/>
    <cellStyle name="_Приложение откр._П программа ЮП_Киржач тариф 2011 - 08.04.10_Гусь - Тариф 2012" xfId="4322" xr:uid="{00000000-0005-0000-0000-0000C9100000}"/>
    <cellStyle name="_Приложение откр._П программа ЮП_Копия ДЦТ_Ю-П_2012 г 22 03 20111" xfId="4323" xr:uid="{00000000-0005-0000-0000-0000CA100000}"/>
    <cellStyle name="_Приложение откр._П программа ЮП_Копия свод_тариф_2010_ИТОГОВЫЙ" xfId="4324" xr:uid="{00000000-0005-0000-0000-0000CB100000}"/>
    <cellStyle name="_Приложение откр._П программа ЮП_Копия свод_тариф_2010_ИТОГОВЫЙ_Копия ДЦТ_Ю-П_2012 г 22 03 20111" xfId="4325" xr:uid="{00000000-0005-0000-0000-0000CC100000}"/>
    <cellStyle name="_Приложение откр._П программа ЮП_Копия свод_тариф_2010_ИТОГОВЫЙ_Юр-П. (котелки) 2012" xfId="4326" xr:uid="{00000000-0005-0000-0000-0000CD100000}"/>
    <cellStyle name="_Приложение откр._П программа ЮП_свод_тариф_2010_новый" xfId="4327" xr:uid="{00000000-0005-0000-0000-0000CE100000}"/>
    <cellStyle name="_Приложение откр._П программа ЮП_свод_тариф_2010_новый_Копия ДЦТ_Ю-П_2012 г 22 03 20111" xfId="4328" xr:uid="{00000000-0005-0000-0000-0000CF100000}"/>
    <cellStyle name="_Приложение откр._П программа ЮП_свод_тариф_2010_новый_Юр-П. (котелки) 2012" xfId="4329" xr:uid="{00000000-0005-0000-0000-0000D0100000}"/>
    <cellStyle name="_Приложение откр._П программа ЮП_ЮП_ПП-2012_20111006" xfId="4330" xr:uid="{00000000-0005-0000-0000-0000D1100000}"/>
    <cellStyle name="_Приложение откр._П программа ЮП_Юр-П. (котелки) 2012" xfId="4331" xr:uid="{00000000-0005-0000-0000-0000D2100000}"/>
    <cellStyle name="_Приложение откр._ПП 2008 Тсети" xfId="4332" xr:uid="{00000000-0005-0000-0000-0000D3100000}"/>
    <cellStyle name="_Приложение откр._ПП 2008 Тсети_ЮП_ПП-2012_20111006" xfId="4333" xr:uid="{00000000-0005-0000-0000-0000D4100000}"/>
    <cellStyle name="_Приложение откр._Расчет топлива_ПТО" xfId="141" xr:uid="{00000000-0005-0000-0000-0000D5100000}"/>
    <cellStyle name="_Приложение откр._Расчет топлива_ПТО_АХР" xfId="4334" xr:uid="{00000000-0005-0000-0000-0000D6100000}"/>
    <cellStyle name="_Приложение откр._Расчет топлива_ПТО_ВКС Генерация - Тариф 2010-2011 - 16.09.10" xfId="4335" xr:uid="{00000000-0005-0000-0000-0000D7100000}"/>
    <cellStyle name="_Приложение откр._Расчет топлива_ПТО_Гусь - Расчет цены газа на 2011" xfId="4336" xr:uid="{00000000-0005-0000-0000-0000D8100000}"/>
    <cellStyle name="_Приложение откр._Расчет топлива_ПТО_Гусь - Расчет цены газа на 2011_Гусь - Тариф 2012" xfId="4337" xr:uid="{00000000-0005-0000-0000-0000D9100000}"/>
    <cellStyle name="_Приложение откр._Расчет топлива_ПТО_Гусь - Тариф 2012" xfId="4338" xr:uid="{00000000-0005-0000-0000-0000DA100000}"/>
    <cellStyle name="_Приложение откр._Расчет топлива_ПТО_Г-Хр (ВОТЭК)" xfId="4339" xr:uid="{00000000-0005-0000-0000-0000DB100000}"/>
    <cellStyle name="_Приложение откр._Расчет топлива_ПТО_ДЦТ_Ю-П_2012 г" xfId="4340" xr:uid="{00000000-0005-0000-0000-0000DC100000}"/>
    <cellStyle name="_Приложение откр._Расчет топлива_ПТО_Калькуляция  Киржач, Кр.Октябрь - 12.10.10-2" xfId="4341" xr:uid="{00000000-0005-0000-0000-0000DD100000}"/>
    <cellStyle name="_Приложение откр._Расчет топлива_ПТО_Киржач - Расчет цены газа на 2011" xfId="4342" xr:uid="{00000000-0005-0000-0000-0000DE100000}"/>
    <cellStyle name="_Приложение откр._Расчет топлива_ПТО_Киржач - Расчет цены газа на 2011_Гусь - Тариф 2012" xfId="4343" xr:uid="{00000000-0005-0000-0000-0000DF100000}"/>
    <cellStyle name="_Приложение откр._Расчет топлива_ПТО_Киржач тариф 2011 - 08.04.10" xfId="4344" xr:uid="{00000000-0005-0000-0000-0000E0100000}"/>
    <cellStyle name="_Приложение откр._Расчет топлива_ПТО_Киржач тариф 2011 - 08.04.10_Гусь - Тариф 2012" xfId="4345" xr:uid="{00000000-0005-0000-0000-0000E1100000}"/>
    <cellStyle name="_Приложение откр._Расчет топлива_ПТО_Копия ДЦТ_Ю-П_2012 г 22 03 20111" xfId="4346" xr:uid="{00000000-0005-0000-0000-0000E2100000}"/>
    <cellStyle name="_Приложение откр._Расчет топлива_ПТО_Копия свод_тариф_2010_ИТОГОВЫЙ" xfId="4347" xr:uid="{00000000-0005-0000-0000-0000E3100000}"/>
    <cellStyle name="_Приложение откр._Расчет топлива_ПТО_Копия свод_тариф_2010_ИТОГОВЫЙ_Копия ДЦТ_Ю-П_2012 г 22 03 20111" xfId="4348" xr:uid="{00000000-0005-0000-0000-0000E4100000}"/>
    <cellStyle name="_Приложение откр._Расчет топлива_ПТО_Копия свод_тариф_2010_ИТОГОВЫЙ_Юр-П. (котелки) 2012" xfId="4349" xr:uid="{00000000-0005-0000-0000-0000E5100000}"/>
    <cellStyle name="_Приложение откр._Расчет топлива_ПТО_свод_тариф_2010_новый" xfId="4350" xr:uid="{00000000-0005-0000-0000-0000E6100000}"/>
    <cellStyle name="_Приложение откр._Расчет топлива_ПТО_свод_тариф_2010_новый_Копия ДЦТ_Ю-П_2012 г 22 03 20111" xfId="4351" xr:uid="{00000000-0005-0000-0000-0000E7100000}"/>
    <cellStyle name="_Приложение откр._Расчет топлива_ПТО_свод_тариф_2010_новый_Юр-П. (котелки) 2012" xfId="4352" xr:uid="{00000000-0005-0000-0000-0000E8100000}"/>
    <cellStyle name="_Приложение откр._Расчет топлива_ПТО_ЮП_ПП-2012_20111006" xfId="4353" xr:uid="{00000000-0005-0000-0000-0000E9100000}"/>
    <cellStyle name="_Приложение откр._Расчет топлива_ПТО_Юр-П. (котелки) 2012" xfId="4354" xr:uid="{00000000-0005-0000-0000-0000EA100000}"/>
    <cellStyle name="_Приложение откр._СВОД" xfId="4355" xr:uid="{00000000-0005-0000-0000-0000EB100000}"/>
    <cellStyle name="_Приложение откр._свод_тариф_2010_новый" xfId="4356" xr:uid="{00000000-0005-0000-0000-0000EC100000}"/>
    <cellStyle name="_Приложение откр._свод_тариф_2010_новый_Копия ДЦТ_Ю-П_2012 г 22 03 20111" xfId="4357" xr:uid="{00000000-0005-0000-0000-0000ED100000}"/>
    <cellStyle name="_Приложение откр._свод_тариф_2010_новый_Юр-П. (котелки) 2012" xfId="4358" xr:uid="{00000000-0005-0000-0000-0000EE100000}"/>
    <cellStyle name="_Приложение откр._СВОД_ЮП_ПП-2012_20111006" xfId="4359" xr:uid="{00000000-0005-0000-0000-0000EF100000}"/>
    <cellStyle name="_Приложение откр._Смета АУП ВОТЭК" xfId="4360" xr:uid="{00000000-0005-0000-0000-0000F0100000}"/>
    <cellStyle name="_Приложение откр._Смета АУП ВОТЭК_Гусь - Тариф 2012" xfId="4361" xr:uid="{00000000-0005-0000-0000-0000F1100000}"/>
    <cellStyle name="_Приложение откр._Таблицы к ПЗ 2011 тепло_ВОТЭК" xfId="4362" xr:uid="{00000000-0005-0000-0000-0000F2100000}"/>
    <cellStyle name="_Приложение откр._ТК_Таблицы к ПЗ 2011 тепло_20101111_от Денисовой" xfId="4363" xr:uid="{00000000-0005-0000-0000-0000F3100000}"/>
    <cellStyle name="_Приложение откр._ТСер_П2011Т_20101014" xfId="4364" xr:uid="{00000000-0005-0000-0000-0000F4100000}"/>
    <cellStyle name="_Приложение откр._ТСервис_П_2007_16.01.2007" xfId="142" xr:uid="{00000000-0005-0000-0000-0000F5100000}"/>
    <cellStyle name="_Приложение откр._ТСервис_П_2007_16.01.2007_АХР" xfId="4365" xr:uid="{00000000-0005-0000-0000-0000F6100000}"/>
    <cellStyle name="_Приложение откр._ТСервис_П_2007_16.01.2007_ВКС Генерация - Тариф 2010-2011 - 16.09.10" xfId="4366" xr:uid="{00000000-0005-0000-0000-0000F7100000}"/>
    <cellStyle name="_Приложение откр._ТСервис_П_2007_16.01.2007_Гусь - Расчет цены газа на 2011" xfId="4367" xr:uid="{00000000-0005-0000-0000-0000F8100000}"/>
    <cellStyle name="_Приложение откр._ТСервис_П_2007_16.01.2007_Гусь - Расчет цены газа на 2011_Гусь - Тариф 2012" xfId="4368" xr:uid="{00000000-0005-0000-0000-0000F9100000}"/>
    <cellStyle name="_Приложение откр._ТСервис_П_2007_16.01.2007_Гусь - Тариф 2012" xfId="4369" xr:uid="{00000000-0005-0000-0000-0000FA100000}"/>
    <cellStyle name="_Приложение откр._ТСервис_П_2007_16.01.2007_Г-Хр (ВОТЭК)" xfId="4370" xr:uid="{00000000-0005-0000-0000-0000FB100000}"/>
    <cellStyle name="_Приложение откр._ТСервис_П_2007_16.01.2007_ДЦТ_Ю-П_2012 г" xfId="4371" xr:uid="{00000000-0005-0000-0000-0000FC100000}"/>
    <cellStyle name="_Приложение откр._ТСервис_П_2007_16.01.2007_Калькуляция  Киржач, Кр.Октябрь - 12.10.10-2" xfId="4372" xr:uid="{00000000-0005-0000-0000-0000FD100000}"/>
    <cellStyle name="_Приложение откр._ТСервис_П_2007_16.01.2007_Киржач - Расчет цены газа на 2011" xfId="4373" xr:uid="{00000000-0005-0000-0000-0000FE100000}"/>
    <cellStyle name="_Приложение откр._ТСервис_П_2007_16.01.2007_Киржач - Расчет цены газа на 2011_Гусь - Тариф 2012" xfId="4374" xr:uid="{00000000-0005-0000-0000-0000FF100000}"/>
    <cellStyle name="_Приложение откр._ТСервис_П_2007_16.01.2007_Киржач тариф 2011 - 08.04.10" xfId="4375" xr:uid="{00000000-0005-0000-0000-000000110000}"/>
    <cellStyle name="_Приложение откр._ТСервис_П_2007_16.01.2007_Киржач тариф 2011 - 08.04.10_Гусь - Тариф 2012" xfId="4376" xr:uid="{00000000-0005-0000-0000-000001110000}"/>
    <cellStyle name="_Приложение откр._ТСервис_П_2007_16.01.2007_Копия ДЦТ_Ю-П_2012 г 22 03 20111" xfId="4377" xr:uid="{00000000-0005-0000-0000-000002110000}"/>
    <cellStyle name="_Приложение откр._ТСервис_П_2007_16.01.2007_Копия свод_тариф_2010_ИТОГОВЫЙ" xfId="4378" xr:uid="{00000000-0005-0000-0000-000003110000}"/>
    <cellStyle name="_Приложение откр._ТСервис_П_2007_16.01.2007_Копия свод_тариф_2010_ИТОГОВЫЙ_Копия ДЦТ_Ю-П_2012 г 22 03 20111" xfId="4379" xr:uid="{00000000-0005-0000-0000-000004110000}"/>
    <cellStyle name="_Приложение откр._ТСервис_П_2007_16.01.2007_Копия свод_тариф_2010_ИТОГОВЫЙ_Юр-П. (котелки) 2012" xfId="4380" xr:uid="{00000000-0005-0000-0000-000005110000}"/>
    <cellStyle name="_Приложение откр._ТСервис_П_2007_16.01.2007_свод_тариф_2010_новый" xfId="4381" xr:uid="{00000000-0005-0000-0000-000006110000}"/>
    <cellStyle name="_Приложение откр._ТСервис_П_2007_16.01.2007_свод_тариф_2010_новый_Копия ДЦТ_Ю-П_2012 г 22 03 20111" xfId="4382" xr:uid="{00000000-0005-0000-0000-000007110000}"/>
    <cellStyle name="_Приложение откр._ТСервис_П_2007_16.01.2007_свод_тариф_2010_новый_Юр-П. (котелки) 2012" xfId="4383" xr:uid="{00000000-0005-0000-0000-000008110000}"/>
    <cellStyle name="_Приложение откр._ТСервис_П_2007_16.01.2007_ЮП_ПП-2012_20111006" xfId="4384" xr:uid="{00000000-0005-0000-0000-000009110000}"/>
    <cellStyle name="_Приложение откр._ТСервис_П_2007_16.01.2007_Юр-П. (котелки) 2012" xfId="4385" xr:uid="{00000000-0005-0000-0000-00000A110000}"/>
    <cellStyle name="_Приложение откр._ТСервис_П_2007_20.01.2007 коррект" xfId="143" xr:uid="{00000000-0005-0000-0000-00000B110000}"/>
    <cellStyle name="_Приложение откр._ТСервис_П_2007_20.01.2007 коррект_АХР" xfId="4386" xr:uid="{00000000-0005-0000-0000-00000C110000}"/>
    <cellStyle name="_Приложение откр._ТСервис_П_2007_20.01.2007 коррект_ВКС Генерация - Тариф 2010-2011 - 16.09.10" xfId="4387" xr:uid="{00000000-0005-0000-0000-00000D110000}"/>
    <cellStyle name="_Приложение откр._ТСервис_П_2007_20.01.2007 коррект_Гусь - Расчет цены газа на 2011" xfId="4388" xr:uid="{00000000-0005-0000-0000-00000E110000}"/>
    <cellStyle name="_Приложение откр._ТСервис_П_2007_20.01.2007 коррект_Гусь - Расчет цены газа на 2011_Гусь - Тариф 2012" xfId="4389" xr:uid="{00000000-0005-0000-0000-00000F110000}"/>
    <cellStyle name="_Приложение откр._ТСервис_П_2007_20.01.2007 коррект_Гусь - Тариф 2012" xfId="4390" xr:uid="{00000000-0005-0000-0000-000010110000}"/>
    <cellStyle name="_Приложение откр._ТСервис_П_2007_20.01.2007 коррект_Г-Хр (ВОТЭК)" xfId="4391" xr:uid="{00000000-0005-0000-0000-000011110000}"/>
    <cellStyle name="_Приложение откр._ТСервис_П_2007_20.01.2007 коррект_ДЦТ_Ю-П_2012 г" xfId="4392" xr:uid="{00000000-0005-0000-0000-000012110000}"/>
    <cellStyle name="_Приложение откр._ТСервис_П_2007_20.01.2007 коррект_Калькуляция  Киржач, Кр.Октябрь - 12.10.10-2" xfId="4393" xr:uid="{00000000-0005-0000-0000-000013110000}"/>
    <cellStyle name="_Приложение откр._ТСервис_П_2007_20.01.2007 коррект_Киржач - Расчет цены газа на 2011" xfId="4394" xr:uid="{00000000-0005-0000-0000-000014110000}"/>
    <cellStyle name="_Приложение откр._ТСервис_П_2007_20.01.2007 коррект_Киржач - Расчет цены газа на 2011_Гусь - Тариф 2012" xfId="4395" xr:uid="{00000000-0005-0000-0000-000015110000}"/>
    <cellStyle name="_Приложение откр._ТСервис_П_2007_20.01.2007 коррект_Киржач тариф 2011 - 08.04.10" xfId="4396" xr:uid="{00000000-0005-0000-0000-000016110000}"/>
    <cellStyle name="_Приложение откр._ТСервис_П_2007_20.01.2007 коррект_Киржач тариф 2011 - 08.04.10_Гусь - Тариф 2012" xfId="4397" xr:uid="{00000000-0005-0000-0000-000017110000}"/>
    <cellStyle name="_Приложение откр._ТСервис_П_2007_20.01.2007 коррект_Копия ДЦТ_Ю-П_2012 г 22 03 20111" xfId="4398" xr:uid="{00000000-0005-0000-0000-000018110000}"/>
    <cellStyle name="_Приложение откр._ТСервис_П_2007_20.01.2007 коррект_Копия свод_тариф_2010_ИТОГОВЫЙ" xfId="4399" xr:uid="{00000000-0005-0000-0000-000019110000}"/>
    <cellStyle name="_Приложение откр._ТСервис_П_2007_20.01.2007 коррект_Копия свод_тариф_2010_ИТОГОВЫЙ_Копия ДЦТ_Ю-П_2012 г 22 03 20111" xfId="4400" xr:uid="{00000000-0005-0000-0000-00001A110000}"/>
    <cellStyle name="_Приложение откр._ТСервис_П_2007_20.01.2007 коррект_Копия свод_тариф_2010_ИТОГОВЫЙ_Юр-П. (котелки) 2012" xfId="4401" xr:uid="{00000000-0005-0000-0000-00001B110000}"/>
    <cellStyle name="_Приложение откр._ТСервис_П_2007_20.01.2007 коррект_свод_тариф_2010_новый" xfId="4402" xr:uid="{00000000-0005-0000-0000-00001C110000}"/>
    <cellStyle name="_Приложение откр._ТСервис_П_2007_20.01.2007 коррект_свод_тариф_2010_новый_Копия ДЦТ_Ю-П_2012 г 22 03 20111" xfId="4403" xr:uid="{00000000-0005-0000-0000-00001D110000}"/>
    <cellStyle name="_Приложение откр._ТСервис_П_2007_20.01.2007 коррект_свод_тариф_2010_новый_Юр-П. (котелки) 2012" xfId="4404" xr:uid="{00000000-0005-0000-0000-00001E110000}"/>
    <cellStyle name="_Приложение откр._ТСервис_П_2007_20.01.2007 коррект_ЮП_ПП-2012_20111006" xfId="4405" xr:uid="{00000000-0005-0000-0000-00001F110000}"/>
    <cellStyle name="_Приложение откр._ТСервис_П_2007_20.01.2007 коррект_Юр-П. (котелки) 2012" xfId="4406" xr:uid="{00000000-0005-0000-0000-000020110000}"/>
    <cellStyle name="_Приложение откр._ТСервис_П_2007_ТСервис_ коррект25.01.2007" xfId="144" xr:uid="{00000000-0005-0000-0000-000021110000}"/>
    <cellStyle name="_Приложение откр._ТСервис_П_2007_ТСервис_ коррект25.01.2007_АХР" xfId="4407" xr:uid="{00000000-0005-0000-0000-000022110000}"/>
    <cellStyle name="_Приложение откр._ТСервис_П_2007_ТСервис_ коррект25.01.2007_ВКС Генерация - Тариф 2010-2011 - 16.09.10" xfId="4408" xr:uid="{00000000-0005-0000-0000-000023110000}"/>
    <cellStyle name="_Приложение откр._ТСервис_П_2007_ТСервис_ коррект25.01.2007_Гусь - Расчет цены газа на 2011" xfId="4409" xr:uid="{00000000-0005-0000-0000-000024110000}"/>
    <cellStyle name="_Приложение откр._ТСервис_П_2007_ТСервис_ коррект25.01.2007_Гусь - Расчет цены газа на 2011_Гусь - Тариф 2012" xfId="4410" xr:uid="{00000000-0005-0000-0000-000025110000}"/>
    <cellStyle name="_Приложение откр._ТСервис_П_2007_ТСервис_ коррект25.01.2007_Гусь - Тариф 2012" xfId="4411" xr:uid="{00000000-0005-0000-0000-000026110000}"/>
    <cellStyle name="_Приложение откр._ТСервис_П_2007_ТСервис_ коррект25.01.2007_Г-Хр (ВОТЭК)" xfId="4412" xr:uid="{00000000-0005-0000-0000-000027110000}"/>
    <cellStyle name="_Приложение откр._ТСервис_П_2007_ТСервис_ коррект25.01.2007_ДЦТ_Ю-П_2012 г" xfId="4413" xr:uid="{00000000-0005-0000-0000-000028110000}"/>
    <cellStyle name="_Приложение откр._ТСервис_П_2007_ТСервис_ коррект25.01.2007_Калькуляция  Киржач, Кр.Октябрь - 12.10.10-2" xfId="4414" xr:uid="{00000000-0005-0000-0000-000029110000}"/>
    <cellStyle name="_Приложение откр._ТСервис_П_2007_ТСервис_ коррект25.01.2007_Киржач - Расчет цены газа на 2011" xfId="4415" xr:uid="{00000000-0005-0000-0000-00002A110000}"/>
    <cellStyle name="_Приложение откр._ТСервис_П_2007_ТСервис_ коррект25.01.2007_Киржач - Расчет цены газа на 2011_Гусь - Тариф 2012" xfId="4416" xr:uid="{00000000-0005-0000-0000-00002B110000}"/>
    <cellStyle name="_Приложение откр._ТСервис_П_2007_ТСервис_ коррект25.01.2007_Киржач тариф 2011 - 08.04.10" xfId="4417" xr:uid="{00000000-0005-0000-0000-00002C110000}"/>
    <cellStyle name="_Приложение откр._ТСервис_П_2007_ТСервис_ коррект25.01.2007_Киржач тариф 2011 - 08.04.10_Гусь - Тариф 2012" xfId="4418" xr:uid="{00000000-0005-0000-0000-00002D110000}"/>
    <cellStyle name="_Приложение откр._ТСервис_П_2007_ТСервис_ коррект25.01.2007_Копия ДЦТ_Ю-П_2012 г 22 03 20111" xfId="4419" xr:uid="{00000000-0005-0000-0000-00002E110000}"/>
    <cellStyle name="_Приложение откр._ТСервис_П_2007_ТСервис_ коррект25.01.2007_Копия свод_тариф_2010_ИТОГОВЫЙ" xfId="4420" xr:uid="{00000000-0005-0000-0000-00002F110000}"/>
    <cellStyle name="_Приложение откр._ТСервис_П_2007_ТСервис_ коррект25.01.2007_Копия свод_тариф_2010_ИТОГОВЫЙ_Копия ДЦТ_Ю-П_2012 г 22 03 20111" xfId="4421" xr:uid="{00000000-0005-0000-0000-000030110000}"/>
    <cellStyle name="_Приложение откр._ТСервис_П_2007_ТСервис_ коррект25.01.2007_Копия свод_тариф_2010_ИТОГОВЫЙ_Юр-П. (котелки) 2012" xfId="4422" xr:uid="{00000000-0005-0000-0000-000031110000}"/>
    <cellStyle name="_Приложение откр._ТСервис_П_2007_ТСервис_ коррект25.01.2007_свод_тариф_2010_новый" xfId="4423" xr:uid="{00000000-0005-0000-0000-000032110000}"/>
    <cellStyle name="_Приложение откр._ТСервис_П_2007_ТСервис_ коррект25.01.2007_свод_тариф_2010_новый_Копия ДЦТ_Ю-П_2012 г 22 03 20111" xfId="4424" xr:uid="{00000000-0005-0000-0000-000033110000}"/>
    <cellStyle name="_Приложение откр._ТСервис_П_2007_ТСервис_ коррект25.01.2007_свод_тариф_2010_новый_Юр-П. (котелки) 2012" xfId="4425" xr:uid="{00000000-0005-0000-0000-000034110000}"/>
    <cellStyle name="_Приложение откр._ТСервис_П_2007_ТСервис_ коррект25.01.2007_ЮП_ПП-2012_20111006" xfId="4426" xr:uid="{00000000-0005-0000-0000-000035110000}"/>
    <cellStyle name="_Приложение откр._ТСервис_П_2007_ТСервис_ коррект25.01.2007_Юр-П. (котелки) 2012" xfId="4427" xr:uid="{00000000-0005-0000-0000-000036110000}"/>
    <cellStyle name="_Приложение откр._Юр-П. (котелки) 2012" xfId="4428" xr:uid="{00000000-0005-0000-0000-000037110000}"/>
    <cellStyle name="_Приложение-МТС--2-1" xfId="4429" xr:uid="{00000000-0005-0000-0000-000038110000}"/>
    <cellStyle name="_Приложение-МТС--2-1_Новая инструкция1_фст" xfId="4430" xr:uid="{00000000-0005-0000-0000-000039110000}"/>
    <cellStyle name="_проект_инвест_программы_2" xfId="145" xr:uid="{00000000-0005-0000-0000-00003A110000}"/>
    <cellStyle name="_проект_инвест_программы_2 2" xfId="7196" xr:uid="{00000000-0005-0000-0000-00003B110000}"/>
    <cellStyle name="_проект_инвест_программы_2 3" xfId="7064" xr:uid="{00000000-0005-0000-0000-00003C110000}"/>
    <cellStyle name="_проект_инвест_программы_2_АХР" xfId="4431" xr:uid="{00000000-0005-0000-0000-00003D110000}"/>
    <cellStyle name="_проект_инвест_программы_2_ВКС Генерация - Тариф 2010-2011 - 16.09.10" xfId="4432" xr:uid="{00000000-0005-0000-0000-00003E110000}"/>
    <cellStyle name="_проект_инвест_программы_2_Гусь - Расчет цены газа на 2011" xfId="4433" xr:uid="{00000000-0005-0000-0000-00003F110000}"/>
    <cellStyle name="_проект_инвест_программы_2_Гусь - Расчет цены газа на 2011_Гусь - Тариф 2012" xfId="4434" xr:uid="{00000000-0005-0000-0000-000040110000}"/>
    <cellStyle name="_проект_инвест_программы_2_Г-Хр (ВОТЭК)" xfId="4435" xr:uid="{00000000-0005-0000-0000-000041110000}"/>
    <cellStyle name="_проект_инвест_программы_2_ДЦТ_Ю-П_2012 г" xfId="4436" xr:uid="{00000000-0005-0000-0000-000042110000}"/>
    <cellStyle name="_проект_инвест_программы_2_Калькуляция  Киржач, Кр.Октябрь - 12.10.10-2" xfId="4437" xr:uid="{00000000-0005-0000-0000-000043110000}"/>
    <cellStyle name="_проект_инвест_программы_2_Киржач - Расчет цены газа на 2011" xfId="4438" xr:uid="{00000000-0005-0000-0000-000044110000}"/>
    <cellStyle name="_проект_инвест_программы_2_Киржач - Расчет цены газа на 2011_Гусь - Тариф 2012" xfId="4439" xr:uid="{00000000-0005-0000-0000-000045110000}"/>
    <cellStyle name="_проект_инвест_программы_2_Киржач тариф 2011 - 08.04.10" xfId="4440" xr:uid="{00000000-0005-0000-0000-000046110000}"/>
    <cellStyle name="_проект_инвест_программы_2_Копия ДЦТ_Ю-П_2012 г 22 03 20111" xfId="4441" xr:uid="{00000000-0005-0000-0000-000047110000}"/>
    <cellStyle name="_проект_инвест_программы_2_Копия свод_тариф_2010_ИТОГОВЫЙ" xfId="4442" xr:uid="{00000000-0005-0000-0000-000048110000}"/>
    <cellStyle name="_проект_инвест_программы_2_Копия Смета шаблон (3)" xfId="4443" xr:uid="{00000000-0005-0000-0000-000049110000}"/>
    <cellStyle name="_проект_инвест_программы_2_свод_тариф_2010_новый" xfId="4444" xr:uid="{00000000-0005-0000-0000-00004A110000}"/>
    <cellStyle name="_проект_инвест_программы_2_свод_тариф_2010_новый_Копия ДЦТ_Ю-П_2012 г 22 03 20111" xfId="4445" xr:uid="{00000000-0005-0000-0000-00004B110000}"/>
    <cellStyle name="_проект_инвест_программы_2_свод_тариф_2010_новый_Юр-П. (котелки) 2012" xfId="4446" xr:uid="{00000000-0005-0000-0000-00004C110000}"/>
    <cellStyle name="_проект_инвест_программы_2_Смета АУП ВОТЭК" xfId="4447" xr:uid="{00000000-0005-0000-0000-00004D110000}"/>
    <cellStyle name="_проект_инвест_программы_2_Смета АУП ВОТЭК_Гусь - Тариф 2012" xfId="4448" xr:uid="{00000000-0005-0000-0000-00004E110000}"/>
    <cellStyle name="_проект_инвест_программы_2_ЮП_ПП-2012_20111006" xfId="4449" xr:uid="{00000000-0005-0000-0000-00004F110000}"/>
    <cellStyle name="_проект_инвест_программы_2_Юр-П. (котелки) 2012" xfId="4450" xr:uid="{00000000-0005-0000-0000-000050110000}"/>
    <cellStyle name="_ПТ-0.2" xfId="4451" xr:uid="{00000000-0005-0000-0000-000051110000}"/>
    <cellStyle name="_ПФ14" xfId="146" xr:uid="{00000000-0005-0000-0000-000052110000}"/>
    <cellStyle name="_ПФ14 2" xfId="7197" xr:uid="{00000000-0005-0000-0000-000053110000}"/>
    <cellStyle name="_ПФ14 3" xfId="7065" xr:uid="{00000000-0005-0000-0000-000054110000}"/>
    <cellStyle name="_ПФ14_АХР" xfId="4452" xr:uid="{00000000-0005-0000-0000-000055110000}"/>
    <cellStyle name="_ПФ14_ВКС Генерация - Тариф 2010-2011 - 16.09.10" xfId="4453" xr:uid="{00000000-0005-0000-0000-000056110000}"/>
    <cellStyle name="_ПФ14_ВКС ПТ_1.2 Свод" xfId="147" xr:uid="{00000000-0005-0000-0000-000057110000}"/>
    <cellStyle name="_ПФ14_ВКС ПТ_1.2 Свод_АХР" xfId="4454" xr:uid="{00000000-0005-0000-0000-000058110000}"/>
    <cellStyle name="_ПФ14_ВКС ПТ_1.2 Свод_ВКС Генерация - Тариф 2010-2011 - 16.09.10" xfId="4455" xr:uid="{00000000-0005-0000-0000-000059110000}"/>
    <cellStyle name="_ПФ14_ВКС ПТ_1.2 Свод_Гусь - Расчет цены газа на 2011" xfId="4456" xr:uid="{00000000-0005-0000-0000-00005A110000}"/>
    <cellStyle name="_ПФ14_ВКС ПТ_1.2 Свод_Гусь - Расчет цены газа на 2011_Гусь - Тариф 2012" xfId="4457" xr:uid="{00000000-0005-0000-0000-00005B110000}"/>
    <cellStyle name="_ПФ14_ВКС ПТ_1.2 Свод_Гусь - Тариф 2012" xfId="4458" xr:uid="{00000000-0005-0000-0000-00005C110000}"/>
    <cellStyle name="_ПФ14_ВКС ПТ_1.2 Свод_Г-Хр (ВОТЭК)" xfId="4459" xr:uid="{00000000-0005-0000-0000-00005D110000}"/>
    <cellStyle name="_ПФ14_ВКС ПТ_1.2 Свод_ДЦТ_Ю-П_2012 г" xfId="4460" xr:uid="{00000000-0005-0000-0000-00005E110000}"/>
    <cellStyle name="_ПФ14_ВКС ПТ_1.2 Свод_Калькуляция  Киржач, Кр.Октябрь - 12.10.10-2" xfId="4461" xr:uid="{00000000-0005-0000-0000-00005F110000}"/>
    <cellStyle name="_ПФ14_ВКС ПТ_1.2 Свод_Киржач - Расчет цены газа на 2011" xfId="4462" xr:uid="{00000000-0005-0000-0000-000060110000}"/>
    <cellStyle name="_ПФ14_ВКС ПТ_1.2 Свод_Киржач - Расчет цены газа на 2011_Гусь - Тариф 2012" xfId="4463" xr:uid="{00000000-0005-0000-0000-000061110000}"/>
    <cellStyle name="_ПФ14_ВКС ПТ_1.2 Свод_Киржач тариф 2011 - 08.04.10" xfId="4464" xr:uid="{00000000-0005-0000-0000-000062110000}"/>
    <cellStyle name="_ПФ14_ВКС ПТ_1.2 Свод_Киржач тариф 2011 - 08.04.10_Гусь - Тариф 2012" xfId="4465" xr:uid="{00000000-0005-0000-0000-000063110000}"/>
    <cellStyle name="_ПФ14_ВКС ПТ_1.2 Свод_Копия ДЦТ_Ю-П_2012 г 22 03 20111" xfId="4466" xr:uid="{00000000-0005-0000-0000-000064110000}"/>
    <cellStyle name="_ПФ14_ВКС ПТ_1.2 Свод_Копия свод_тариф_2010_ИТОГОВЫЙ" xfId="4467" xr:uid="{00000000-0005-0000-0000-000065110000}"/>
    <cellStyle name="_ПФ14_ВКС ПТ_1.2 Свод_Копия свод_тариф_2010_ИТОГОВЫЙ_Копия ДЦТ_Ю-П_2012 г 22 03 20111" xfId="4468" xr:uid="{00000000-0005-0000-0000-000066110000}"/>
    <cellStyle name="_ПФ14_ВКС ПТ_1.2 Свод_Копия свод_тариф_2010_ИТОГОВЫЙ_Юр-П. (котелки) 2012" xfId="4469" xr:uid="{00000000-0005-0000-0000-000067110000}"/>
    <cellStyle name="_ПФ14_ВКС ПТ_1.2 Свод_свод_тариф_2010_новый" xfId="4470" xr:uid="{00000000-0005-0000-0000-000068110000}"/>
    <cellStyle name="_ПФ14_ВКС ПТ_1.2 Свод_свод_тариф_2010_новый_Копия ДЦТ_Ю-П_2012 г 22 03 20111" xfId="4471" xr:uid="{00000000-0005-0000-0000-000069110000}"/>
    <cellStyle name="_ПФ14_ВКС ПТ_1.2 Свод_свод_тариф_2010_новый_Юр-П. (котелки) 2012" xfId="4472" xr:uid="{00000000-0005-0000-0000-00006A110000}"/>
    <cellStyle name="_ПФ14_ВКС ПТ_1.2 Свод_ЮП_ПП-2012_20111006" xfId="4473" xr:uid="{00000000-0005-0000-0000-00006B110000}"/>
    <cellStyle name="_ПФ14_ВКС ПТ_1.2 Свод_Юр-П. (котелки) 2012" xfId="4474" xr:uid="{00000000-0005-0000-0000-00006C110000}"/>
    <cellStyle name="_ПФ14_ВКС ПТ_1.2 Свод1" xfId="148" xr:uid="{00000000-0005-0000-0000-00006D110000}"/>
    <cellStyle name="_ПФ14_ВКС ПТ_1.2 Свод1_АХР" xfId="4475" xr:uid="{00000000-0005-0000-0000-00006E110000}"/>
    <cellStyle name="_ПФ14_ВКС ПТ_1.2 Свод1_ВКС Генерация - Тариф 2010-2011 - 16.09.10" xfId="4476" xr:uid="{00000000-0005-0000-0000-00006F110000}"/>
    <cellStyle name="_ПФ14_ВКС ПТ_1.2 Свод1_Гусь - Расчет цены газа на 2011" xfId="4477" xr:uid="{00000000-0005-0000-0000-000070110000}"/>
    <cellStyle name="_ПФ14_ВКС ПТ_1.2 Свод1_Гусь - Расчет цены газа на 2011_Гусь - Тариф 2012" xfId="4478" xr:uid="{00000000-0005-0000-0000-000071110000}"/>
    <cellStyle name="_ПФ14_ВКС ПТ_1.2 Свод1_Гусь - Тариф 2012" xfId="4479" xr:uid="{00000000-0005-0000-0000-000072110000}"/>
    <cellStyle name="_ПФ14_ВКС ПТ_1.2 Свод1_Г-Хр (ВОТЭК)" xfId="4480" xr:uid="{00000000-0005-0000-0000-000073110000}"/>
    <cellStyle name="_ПФ14_ВКС ПТ_1.2 Свод1_ДЦТ_Ю-П_2012 г" xfId="4481" xr:uid="{00000000-0005-0000-0000-000074110000}"/>
    <cellStyle name="_ПФ14_ВКС ПТ_1.2 Свод1_Калькуляция  Киржач, Кр.Октябрь - 12.10.10-2" xfId="4482" xr:uid="{00000000-0005-0000-0000-000075110000}"/>
    <cellStyle name="_ПФ14_ВКС ПТ_1.2 Свод1_Киржач - Расчет цены газа на 2011" xfId="4483" xr:uid="{00000000-0005-0000-0000-000076110000}"/>
    <cellStyle name="_ПФ14_ВКС ПТ_1.2 Свод1_Киржач - Расчет цены газа на 2011_Гусь - Тариф 2012" xfId="4484" xr:uid="{00000000-0005-0000-0000-000077110000}"/>
    <cellStyle name="_ПФ14_ВКС ПТ_1.2 Свод1_Киржач тариф 2011 - 08.04.10" xfId="4485" xr:uid="{00000000-0005-0000-0000-000078110000}"/>
    <cellStyle name="_ПФ14_ВКС ПТ_1.2 Свод1_Киржач тариф 2011 - 08.04.10_Гусь - Тариф 2012" xfId="4486" xr:uid="{00000000-0005-0000-0000-000079110000}"/>
    <cellStyle name="_ПФ14_ВКС ПТ_1.2 Свод1_Копия ДЦТ_Ю-П_2012 г 22 03 20111" xfId="4487" xr:uid="{00000000-0005-0000-0000-00007A110000}"/>
    <cellStyle name="_ПФ14_ВКС ПТ_1.2 Свод1_Копия свод_тариф_2010_ИТОГОВЫЙ" xfId="4488" xr:uid="{00000000-0005-0000-0000-00007B110000}"/>
    <cellStyle name="_ПФ14_ВКС ПТ_1.2 Свод1_Копия свод_тариф_2010_ИТОГОВЫЙ_Копия ДЦТ_Ю-П_2012 г 22 03 20111" xfId="4489" xr:uid="{00000000-0005-0000-0000-00007C110000}"/>
    <cellStyle name="_ПФ14_ВКС ПТ_1.2 Свод1_Копия свод_тариф_2010_ИТОГОВЫЙ_Юр-П. (котелки) 2012" xfId="4490" xr:uid="{00000000-0005-0000-0000-00007D110000}"/>
    <cellStyle name="_ПФ14_ВКС ПТ_1.2 Свод1_свод_тариф_2010_новый" xfId="4491" xr:uid="{00000000-0005-0000-0000-00007E110000}"/>
    <cellStyle name="_ПФ14_ВКС ПТ_1.2 Свод1_свод_тариф_2010_новый_Копия ДЦТ_Ю-П_2012 г 22 03 20111" xfId="4492" xr:uid="{00000000-0005-0000-0000-00007F110000}"/>
    <cellStyle name="_ПФ14_ВКС ПТ_1.2 Свод1_свод_тариф_2010_новый_Юр-П. (котелки) 2012" xfId="4493" xr:uid="{00000000-0005-0000-0000-000080110000}"/>
    <cellStyle name="_ПФ14_ВКС ПТ_1.2 Свод1_ЮП_ПП-2012_20111006" xfId="4494" xr:uid="{00000000-0005-0000-0000-000081110000}"/>
    <cellStyle name="_ПФ14_ВКС ПТ_1.2 Свод1_Юр-П. (котелки) 2012" xfId="4495" xr:uid="{00000000-0005-0000-0000-000082110000}"/>
    <cellStyle name="_ПФ14_ВКС_П_2007_ГГГГММДД" xfId="149" xr:uid="{00000000-0005-0000-0000-000083110000}"/>
    <cellStyle name="_ПФ14_ВКС_П_2007_ГГГГММДД_АХР" xfId="4496" xr:uid="{00000000-0005-0000-0000-000084110000}"/>
    <cellStyle name="_ПФ14_ВКС_П_2007_ГГГГММДД_ВКС Генерация - Тариф 2010-2011 - 16.09.10" xfId="4497" xr:uid="{00000000-0005-0000-0000-000085110000}"/>
    <cellStyle name="_ПФ14_ВКС_П_2007_ГГГГММДД_Гусь - Расчет цены газа на 2011" xfId="4498" xr:uid="{00000000-0005-0000-0000-000086110000}"/>
    <cellStyle name="_ПФ14_ВКС_П_2007_ГГГГММДД_Гусь - Расчет цены газа на 2011_Гусь - Тариф 2012" xfId="4499" xr:uid="{00000000-0005-0000-0000-000087110000}"/>
    <cellStyle name="_ПФ14_ВКС_П_2007_ГГГГММДД_Гусь - Тариф 2012" xfId="4500" xr:uid="{00000000-0005-0000-0000-000088110000}"/>
    <cellStyle name="_ПФ14_ВКС_П_2007_ГГГГММДД_Г-Хр (ВОТЭК)" xfId="4501" xr:uid="{00000000-0005-0000-0000-000089110000}"/>
    <cellStyle name="_ПФ14_ВКС_П_2007_ГГГГММДД_ДЦТ_Ю-П_2012 г" xfId="4502" xr:uid="{00000000-0005-0000-0000-00008A110000}"/>
    <cellStyle name="_ПФ14_ВКС_П_2007_ГГГГММДД_Калькуляция  Киржач, Кр.Октябрь - 12.10.10-2" xfId="4503" xr:uid="{00000000-0005-0000-0000-00008B110000}"/>
    <cellStyle name="_ПФ14_ВКС_П_2007_ГГГГММДД_Киржач - Расчет цены газа на 2011" xfId="4504" xr:uid="{00000000-0005-0000-0000-00008C110000}"/>
    <cellStyle name="_ПФ14_ВКС_П_2007_ГГГГММДД_Киржач - Расчет цены газа на 2011_Гусь - Тариф 2012" xfId="4505" xr:uid="{00000000-0005-0000-0000-00008D110000}"/>
    <cellStyle name="_ПФ14_ВКС_П_2007_ГГГГММДД_Киржач тариф 2011 - 08.04.10" xfId="4506" xr:uid="{00000000-0005-0000-0000-00008E110000}"/>
    <cellStyle name="_ПФ14_ВКС_П_2007_ГГГГММДД_Киржач тариф 2011 - 08.04.10_Гусь - Тариф 2012" xfId="4507" xr:uid="{00000000-0005-0000-0000-00008F110000}"/>
    <cellStyle name="_ПФ14_ВКС_П_2007_ГГГГММДД_Копия ДЦТ_Ю-П_2012 г 22 03 20111" xfId="4508" xr:uid="{00000000-0005-0000-0000-000090110000}"/>
    <cellStyle name="_ПФ14_ВКС_П_2007_ГГГГММДД_Копия свод_тариф_2010_ИТОГОВЫЙ" xfId="4509" xr:uid="{00000000-0005-0000-0000-000091110000}"/>
    <cellStyle name="_ПФ14_ВКС_П_2007_ГГГГММДД_Копия свод_тариф_2010_ИТОГОВЫЙ_Копия ДЦТ_Ю-П_2012 г 22 03 20111" xfId="4510" xr:uid="{00000000-0005-0000-0000-000092110000}"/>
    <cellStyle name="_ПФ14_ВКС_П_2007_ГГГГММДД_Копия свод_тариф_2010_ИТОГОВЫЙ_Юр-П. (котелки) 2012" xfId="4511" xr:uid="{00000000-0005-0000-0000-000093110000}"/>
    <cellStyle name="_ПФ14_ВКС_П_2007_ГГГГММДД_свод_тариф_2010_новый" xfId="4512" xr:uid="{00000000-0005-0000-0000-000094110000}"/>
    <cellStyle name="_ПФ14_ВКС_П_2007_ГГГГММДД_свод_тариф_2010_новый_Копия ДЦТ_Ю-П_2012 г 22 03 20111" xfId="4513" xr:uid="{00000000-0005-0000-0000-000095110000}"/>
    <cellStyle name="_ПФ14_ВКС_П_2007_ГГГГММДД_свод_тариф_2010_новый_Юр-П. (котелки) 2012" xfId="4514" xr:uid="{00000000-0005-0000-0000-000096110000}"/>
    <cellStyle name="_ПФ14_ВКС_П_2007_ГГГГММДД_ЮП_ПП-2012_20111006" xfId="4515" xr:uid="{00000000-0005-0000-0000-000097110000}"/>
    <cellStyle name="_ПФ14_ВКС_П_2007_ГГГГММДД_Юр-П. (котелки) 2012" xfId="4516" xr:uid="{00000000-0005-0000-0000-000098110000}"/>
    <cellStyle name="_ПФ14_ВКС_П2011Т_2010_20101018" xfId="4517" xr:uid="{00000000-0005-0000-0000-000099110000}"/>
    <cellStyle name="_ПФ14_ВКС_ПТ-0.5.1" xfId="150" xr:uid="{00000000-0005-0000-0000-00009A110000}"/>
    <cellStyle name="_ПФ14_ВКС_ПТ-0.5.1_АХР" xfId="4518" xr:uid="{00000000-0005-0000-0000-00009B110000}"/>
    <cellStyle name="_ПФ14_ВКС_ПТ-0.5.1_ВКС Генерация - Тариф 2010-2011 - 16.09.10" xfId="4519" xr:uid="{00000000-0005-0000-0000-00009C110000}"/>
    <cellStyle name="_ПФ14_ВКС_ПТ-0.5.1_Гусь - Расчет цены газа на 2011" xfId="4520" xr:uid="{00000000-0005-0000-0000-00009D110000}"/>
    <cellStyle name="_ПФ14_ВКС_ПТ-0.5.1_Гусь - Расчет цены газа на 2011_Гусь - Тариф 2012" xfId="4521" xr:uid="{00000000-0005-0000-0000-00009E110000}"/>
    <cellStyle name="_ПФ14_ВКС_ПТ-0.5.1_Г-Хр (ВОТЭК)" xfId="4522" xr:uid="{00000000-0005-0000-0000-00009F110000}"/>
    <cellStyle name="_ПФ14_ВКС_ПТ-0.5.1_ДЦТ_Ю-П_2012 г" xfId="4523" xr:uid="{00000000-0005-0000-0000-0000A0110000}"/>
    <cellStyle name="_ПФ14_ВКС_ПТ-0.5.1_Калькуляция  Киржач, Кр.Октябрь - 12.10.10-2" xfId="4524" xr:uid="{00000000-0005-0000-0000-0000A1110000}"/>
    <cellStyle name="_ПФ14_ВКС_ПТ-0.5.1_Киржач - Расчет цены газа на 2011" xfId="4525" xr:uid="{00000000-0005-0000-0000-0000A2110000}"/>
    <cellStyle name="_ПФ14_ВКС_ПТ-0.5.1_Киржач - Расчет цены газа на 2011_Гусь - Тариф 2012" xfId="4526" xr:uid="{00000000-0005-0000-0000-0000A3110000}"/>
    <cellStyle name="_ПФ14_ВКС_ПТ-0.5.1_Киржач тариф 2011 - 08.04.10" xfId="4527" xr:uid="{00000000-0005-0000-0000-0000A4110000}"/>
    <cellStyle name="_ПФ14_ВКС_ПТ-0.5.1_Копия ДЦТ_Ю-П_2012 г 22 03 20111" xfId="4528" xr:uid="{00000000-0005-0000-0000-0000A5110000}"/>
    <cellStyle name="_ПФ14_ВКС_ПТ-0.5.1_Копия свод_тариф_2010_ИТОГОВЫЙ" xfId="4529" xr:uid="{00000000-0005-0000-0000-0000A6110000}"/>
    <cellStyle name="_ПФ14_ВКС_ПТ-0.5.1_свод_тариф_2010_новый" xfId="4530" xr:uid="{00000000-0005-0000-0000-0000A7110000}"/>
    <cellStyle name="_ПФ14_ВКС_ПТ-0.5.1_свод_тариф_2010_новый_Копия ДЦТ_Ю-П_2012 г 22 03 20111" xfId="4531" xr:uid="{00000000-0005-0000-0000-0000A8110000}"/>
    <cellStyle name="_ПФ14_ВКС_ПТ-0.5.1_свод_тариф_2010_новый_Юр-П. (котелки) 2012" xfId="4532" xr:uid="{00000000-0005-0000-0000-0000A9110000}"/>
    <cellStyle name="_ПФ14_ВКС_ПТ-0.5.1_ЮП_ПП-2012_20111006" xfId="4533" xr:uid="{00000000-0005-0000-0000-0000AA110000}"/>
    <cellStyle name="_ПФ14_ВКС_ПТ-0.5.1_Юр-П. (котелки) 2012" xfId="4534" xr:uid="{00000000-0005-0000-0000-0000AB110000}"/>
    <cellStyle name="_ПФ14_ВКС_ПТ-0.6" xfId="151" xr:uid="{00000000-0005-0000-0000-0000AC110000}"/>
    <cellStyle name="_ПФ14_ВКС_ПТ-0.6.1" xfId="152" xr:uid="{00000000-0005-0000-0000-0000AD110000}"/>
    <cellStyle name="_ПФ14_ВКС_ПТ-0.6.1_АХР" xfId="4535" xr:uid="{00000000-0005-0000-0000-0000AE110000}"/>
    <cellStyle name="_ПФ14_ВКС_ПТ-0.6.1_ВКС Генерация - Тариф 2010-2011 - 16.09.10" xfId="4536" xr:uid="{00000000-0005-0000-0000-0000AF110000}"/>
    <cellStyle name="_ПФ14_ВКС_ПТ-0.6.1_Гусь - Расчет цены газа на 2011" xfId="4537" xr:uid="{00000000-0005-0000-0000-0000B0110000}"/>
    <cellStyle name="_ПФ14_ВКС_ПТ-0.6.1_Гусь - Расчет цены газа на 2011_Гусь - Тариф 2012" xfId="4538" xr:uid="{00000000-0005-0000-0000-0000B1110000}"/>
    <cellStyle name="_ПФ14_ВКС_ПТ-0.6.1_Гусь - Тариф 2012" xfId="4539" xr:uid="{00000000-0005-0000-0000-0000B2110000}"/>
    <cellStyle name="_ПФ14_ВКС_ПТ-0.6.1_Г-Хр (ВОТЭК)" xfId="4540" xr:uid="{00000000-0005-0000-0000-0000B3110000}"/>
    <cellStyle name="_ПФ14_ВКС_ПТ-0.6.1_ДЦТ_Ю-П_2012 г" xfId="4541" xr:uid="{00000000-0005-0000-0000-0000B4110000}"/>
    <cellStyle name="_ПФ14_ВКС_ПТ-0.6.1_Калькуляция  Киржач, Кр.Октябрь - 12.10.10-2" xfId="4542" xr:uid="{00000000-0005-0000-0000-0000B5110000}"/>
    <cellStyle name="_ПФ14_ВКС_ПТ-0.6.1_Киржач - Расчет цены газа на 2011" xfId="4543" xr:uid="{00000000-0005-0000-0000-0000B6110000}"/>
    <cellStyle name="_ПФ14_ВКС_ПТ-0.6.1_Киржач - Расчет цены газа на 2011_Гусь - Тариф 2012" xfId="4544" xr:uid="{00000000-0005-0000-0000-0000B7110000}"/>
    <cellStyle name="_ПФ14_ВКС_ПТ-0.6.1_Киржач тариф 2011 - 08.04.10" xfId="4545" xr:uid="{00000000-0005-0000-0000-0000B8110000}"/>
    <cellStyle name="_ПФ14_ВКС_ПТ-0.6.1_Киржач тариф 2011 - 08.04.10_Гусь - Тариф 2012" xfId="4546" xr:uid="{00000000-0005-0000-0000-0000B9110000}"/>
    <cellStyle name="_ПФ14_ВКС_ПТ-0.6.1_Копия ДЦТ_Ю-П_2012 г 22 03 20111" xfId="4547" xr:uid="{00000000-0005-0000-0000-0000BA110000}"/>
    <cellStyle name="_ПФ14_ВКС_ПТ-0.6.1_Копия свод_тариф_2010_ИТОГОВЫЙ" xfId="4548" xr:uid="{00000000-0005-0000-0000-0000BB110000}"/>
    <cellStyle name="_ПФ14_ВКС_ПТ-0.6.1_Копия свод_тариф_2010_ИТОГОВЫЙ_Копия ДЦТ_Ю-П_2012 г 22 03 20111" xfId="4549" xr:uid="{00000000-0005-0000-0000-0000BC110000}"/>
    <cellStyle name="_ПФ14_ВКС_ПТ-0.6.1_Копия свод_тариф_2010_ИТОГОВЫЙ_Юр-П. (котелки) 2012" xfId="4550" xr:uid="{00000000-0005-0000-0000-0000BD110000}"/>
    <cellStyle name="_ПФ14_ВКС_ПТ-0.6.1_свод_тариф_2010_новый" xfId="4551" xr:uid="{00000000-0005-0000-0000-0000BE110000}"/>
    <cellStyle name="_ПФ14_ВКС_ПТ-0.6.1_свод_тариф_2010_новый_Копия ДЦТ_Ю-П_2012 г 22 03 20111" xfId="4552" xr:uid="{00000000-0005-0000-0000-0000BF110000}"/>
    <cellStyle name="_ПФ14_ВКС_ПТ-0.6.1_свод_тариф_2010_новый_Юр-П. (котелки) 2012" xfId="4553" xr:uid="{00000000-0005-0000-0000-0000C0110000}"/>
    <cellStyle name="_ПФ14_ВКС_ПТ-0.6.1_ЮП_ПП-2012_20111006" xfId="4554" xr:uid="{00000000-0005-0000-0000-0000C1110000}"/>
    <cellStyle name="_ПФ14_ВКС_ПТ-0.6.1_Юр-П. (котелки) 2012" xfId="4555" xr:uid="{00000000-0005-0000-0000-0000C2110000}"/>
    <cellStyle name="_ПФ14_ВКС_ПТ-0.6_АХР" xfId="4556" xr:uid="{00000000-0005-0000-0000-0000C3110000}"/>
    <cellStyle name="_ПФ14_ВКС_ПТ-0.6_ВКС Генерация - Тариф 2010-2011 - 16.09.10" xfId="4557" xr:uid="{00000000-0005-0000-0000-0000C4110000}"/>
    <cellStyle name="_ПФ14_ВКС_ПТ-0.6_Гусь - Расчет цены газа на 2011" xfId="4558" xr:uid="{00000000-0005-0000-0000-0000C5110000}"/>
    <cellStyle name="_ПФ14_ВКС_ПТ-0.6_Гусь - Расчет цены газа на 2011_Гусь - Тариф 2012" xfId="4559" xr:uid="{00000000-0005-0000-0000-0000C6110000}"/>
    <cellStyle name="_ПФ14_ВКС_ПТ-0.6_Гусь - Тариф 2012" xfId="4560" xr:uid="{00000000-0005-0000-0000-0000C7110000}"/>
    <cellStyle name="_ПФ14_ВКС_ПТ-0.6_Г-Хр (ВОТЭК)" xfId="4561" xr:uid="{00000000-0005-0000-0000-0000C8110000}"/>
    <cellStyle name="_ПФ14_ВКС_ПТ-0.6_ДЦТ_Ю-П_2012 г" xfId="4562" xr:uid="{00000000-0005-0000-0000-0000C9110000}"/>
    <cellStyle name="_ПФ14_ВКС_ПТ-0.6_Калькуляция  Киржач, Кр.Октябрь - 12.10.10-2" xfId="4563" xr:uid="{00000000-0005-0000-0000-0000CA110000}"/>
    <cellStyle name="_ПФ14_ВКС_ПТ-0.6_Киржач - Расчет цены газа на 2011" xfId="4564" xr:uid="{00000000-0005-0000-0000-0000CB110000}"/>
    <cellStyle name="_ПФ14_ВКС_ПТ-0.6_Киржач - Расчет цены газа на 2011_Гусь - Тариф 2012" xfId="4565" xr:uid="{00000000-0005-0000-0000-0000CC110000}"/>
    <cellStyle name="_ПФ14_ВКС_ПТ-0.6_Киржач тариф 2011 - 08.04.10" xfId="4566" xr:uid="{00000000-0005-0000-0000-0000CD110000}"/>
    <cellStyle name="_ПФ14_ВКС_ПТ-0.6_Киржач тариф 2011 - 08.04.10_Гусь - Тариф 2012" xfId="4567" xr:uid="{00000000-0005-0000-0000-0000CE110000}"/>
    <cellStyle name="_ПФ14_ВКС_ПТ-0.6_Копия ДЦТ_Ю-П_2012 г 22 03 20111" xfId="4568" xr:uid="{00000000-0005-0000-0000-0000CF110000}"/>
    <cellStyle name="_ПФ14_ВКС_ПТ-0.6_Копия свод_тариф_2010_ИТОГОВЫЙ" xfId="4569" xr:uid="{00000000-0005-0000-0000-0000D0110000}"/>
    <cellStyle name="_ПФ14_ВКС_ПТ-0.6_Копия свод_тариф_2010_ИТОГОВЫЙ_Копия ДЦТ_Ю-П_2012 г 22 03 20111" xfId="4570" xr:uid="{00000000-0005-0000-0000-0000D1110000}"/>
    <cellStyle name="_ПФ14_ВКС_ПТ-0.6_Копия свод_тариф_2010_ИТОГОВЫЙ_Юр-П. (котелки) 2012" xfId="4571" xr:uid="{00000000-0005-0000-0000-0000D2110000}"/>
    <cellStyle name="_ПФ14_ВКС_ПТ-0.6_свод_тариф_2010_новый" xfId="4572" xr:uid="{00000000-0005-0000-0000-0000D3110000}"/>
    <cellStyle name="_ПФ14_ВКС_ПТ-0.6_свод_тариф_2010_новый_Копия ДЦТ_Ю-П_2012 г 22 03 20111" xfId="4573" xr:uid="{00000000-0005-0000-0000-0000D4110000}"/>
    <cellStyle name="_ПФ14_ВКС_ПТ-0.6_свод_тариф_2010_новый_Юр-П. (котелки) 2012" xfId="4574" xr:uid="{00000000-0005-0000-0000-0000D5110000}"/>
    <cellStyle name="_ПФ14_ВКС_ПТ-0.6_ЮП_ПП-2012_20111006" xfId="4575" xr:uid="{00000000-0005-0000-0000-0000D6110000}"/>
    <cellStyle name="_ПФ14_ВКС_ПТ-0.6_Юр-П. (котелки) 2012" xfId="4576" xr:uid="{00000000-0005-0000-0000-0000D7110000}"/>
    <cellStyle name="_ПФ14_ВКС_ПТ-0.7" xfId="153" xr:uid="{00000000-0005-0000-0000-0000D8110000}"/>
    <cellStyle name="_ПФ14_ВКС_ПТ-0.7_АХР" xfId="4577" xr:uid="{00000000-0005-0000-0000-0000D9110000}"/>
    <cellStyle name="_ПФ14_ВКС_ПТ-0.7_ВКС Генерация - Тариф 2010-2011 - 16.09.10" xfId="4578" xr:uid="{00000000-0005-0000-0000-0000DA110000}"/>
    <cellStyle name="_ПФ14_ВКС_ПТ-0.7_Гусь - Расчет цены газа на 2011" xfId="4579" xr:uid="{00000000-0005-0000-0000-0000DB110000}"/>
    <cellStyle name="_ПФ14_ВКС_ПТ-0.7_Гусь - Расчет цены газа на 2011_Гусь - Тариф 2012" xfId="4580" xr:uid="{00000000-0005-0000-0000-0000DC110000}"/>
    <cellStyle name="_ПФ14_ВКС_ПТ-0.7_Г-Хр (ВОТЭК)" xfId="4581" xr:uid="{00000000-0005-0000-0000-0000DD110000}"/>
    <cellStyle name="_ПФ14_ВКС_ПТ-0.7_ДЦТ_Ю-П_2012 г" xfId="4582" xr:uid="{00000000-0005-0000-0000-0000DE110000}"/>
    <cellStyle name="_ПФ14_ВКС_ПТ-0.7_Калькуляция  Киржач, Кр.Октябрь - 12.10.10-2" xfId="4583" xr:uid="{00000000-0005-0000-0000-0000DF110000}"/>
    <cellStyle name="_ПФ14_ВКС_ПТ-0.7_Киржач - Расчет цены газа на 2011" xfId="4584" xr:uid="{00000000-0005-0000-0000-0000E0110000}"/>
    <cellStyle name="_ПФ14_ВКС_ПТ-0.7_Киржач - Расчет цены газа на 2011_Гусь - Тариф 2012" xfId="4585" xr:uid="{00000000-0005-0000-0000-0000E1110000}"/>
    <cellStyle name="_ПФ14_ВКС_ПТ-0.7_Киржач тариф 2011 - 08.04.10" xfId="4586" xr:uid="{00000000-0005-0000-0000-0000E2110000}"/>
    <cellStyle name="_ПФ14_ВКС_ПТ-0.7_Копия ДЦТ_Ю-П_2012 г 22 03 20111" xfId="4587" xr:uid="{00000000-0005-0000-0000-0000E3110000}"/>
    <cellStyle name="_ПФ14_ВКС_ПТ-0.7_Копия свод_тариф_2010_ИТОГОВЫЙ" xfId="4588" xr:uid="{00000000-0005-0000-0000-0000E4110000}"/>
    <cellStyle name="_ПФ14_ВКС_ПТ-0.7_свод_тариф_2010_новый" xfId="4589" xr:uid="{00000000-0005-0000-0000-0000E5110000}"/>
    <cellStyle name="_ПФ14_ВКС_ПТ-0.7_свод_тариф_2010_новый_Копия ДЦТ_Ю-П_2012 г 22 03 20111" xfId="4590" xr:uid="{00000000-0005-0000-0000-0000E6110000}"/>
    <cellStyle name="_ПФ14_ВКС_ПТ-0.7_свод_тариф_2010_новый_Юр-П. (котелки) 2012" xfId="4591" xr:uid="{00000000-0005-0000-0000-0000E7110000}"/>
    <cellStyle name="_ПФ14_ВКС_ПТ-0.7_ЮП_ПП-2012_20111006" xfId="4592" xr:uid="{00000000-0005-0000-0000-0000E8110000}"/>
    <cellStyle name="_ПФ14_ВКС_ПТ-0.7_Юр-П. (котелки) 2012" xfId="4593" xr:uid="{00000000-0005-0000-0000-0000E9110000}"/>
    <cellStyle name="_ПФ14_ВКС_ПФ2011Т_2011_Работа" xfId="4594" xr:uid="{00000000-0005-0000-0000-0000EA110000}"/>
    <cellStyle name="_ПФ14_ВКС_ПФТ-1 2_Ноябрь" xfId="154" xr:uid="{00000000-0005-0000-0000-0000EB110000}"/>
    <cellStyle name="_ПФ14_ВКС_ПФТ-1 2_Ноябрь_АХР" xfId="4595" xr:uid="{00000000-0005-0000-0000-0000EC110000}"/>
    <cellStyle name="_ПФ14_ВКС_ПФТ-1 2_Ноябрь_ВКС Генерация - Тариф 2010-2011 - 16.09.10" xfId="4596" xr:uid="{00000000-0005-0000-0000-0000ED110000}"/>
    <cellStyle name="_ПФ14_ВКС_ПФТ-1 2_Ноябрь_Гусь - Расчет цены газа на 2011" xfId="4597" xr:uid="{00000000-0005-0000-0000-0000EE110000}"/>
    <cellStyle name="_ПФ14_ВКС_ПФТ-1 2_Ноябрь_Гусь - Расчет цены газа на 2011_Гусь - Тариф 2012" xfId="4598" xr:uid="{00000000-0005-0000-0000-0000EF110000}"/>
    <cellStyle name="_ПФ14_ВКС_ПФТ-1 2_Ноябрь_Гусь - Тариф 2012" xfId="4599" xr:uid="{00000000-0005-0000-0000-0000F0110000}"/>
    <cellStyle name="_ПФ14_ВКС_ПФТ-1 2_Ноябрь_Г-Хр (ВОТЭК)" xfId="4600" xr:uid="{00000000-0005-0000-0000-0000F1110000}"/>
    <cellStyle name="_ПФ14_ВКС_ПФТ-1 2_Ноябрь_ДЦТ_Ю-П_2012 г" xfId="4601" xr:uid="{00000000-0005-0000-0000-0000F2110000}"/>
    <cellStyle name="_ПФ14_ВКС_ПФТ-1 2_Ноябрь_Калькуляция  Киржач, Кр.Октябрь - 12.10.10-2" xfId="4602" xr:uid="{00000000-0005-0000-0000-0000F3110000}"/>
    <cellStyle name="_ПФ14_ВКС_ПФТ-1 2_Ноябрь_Киржач - Расчет цены газа на 2011" xfId="4603" xr:uid="{00000000-0005-0000-0000-0000F4110000}"/>
    <cellStyle name="_ПФ14_ВКС_ПФТ-1 2_Ноябрь_Киржач - Расчет цены газа на 2011_Гусь - Тариф 2012" xfId="4604" xr:uid="{00000000-0005-0000-0000-0000F5110000}"/>
    <cellStyle name="_ПФ14_ВКС_ПФТ-1 2_Ноябрь_Киржач тариф 2011 - 08.04.10" xfId="4605" xr:uid="{00000000-0005-0000-0000-0000F6110000}"/>
    <cellStyle name="_ПФ14_ВКС_ПФТ-1 2_Ноябрь_Киржач тариф 2011 - 08.04.10_Гусь - Тариф 2012" xfId="4606" xr:uid="{00000000-0005-0000-0000-0000F7110000}"/>
    <cellStyle name="_ПФ14_ВКС_ПФТ-1 2_Ноябрь_Копия ДЦТ_Ю-П_2012 г 22 03 20111" xfId="4607" xr:uid="{00000000-0005-0000-0000-0000F8110000}"/>
    <cellStyle name="_ПФ14_ВКС_ПФТ-1 2_Ноябрь_Копия свод_тариф_2010_ИТОГОВЫЙ" xfId="4608" xr:uid="{00000000-0005-0000-0000-0000F9110000}"/>
    <cellStyle name="_ПФ14_ВКС_ПФТ-1 2_Ноябрь_Копия свод_тариф_2010_ИТОГОВЫЙ_Копия ДЦТ_Ю-П_2012 г 22 03 20111" xfId="4609" xr:uid="{00000000-0005-0000-0000-0000FA110000}"/>
    <cellStyle name="_ПФ14_ВКС_ПФТ-1 2_Ноябрь_Копия свод_тариф_2010_ИТОГОВЫЙ_Юр-П. (котелки) 2012" xfId="4610" xr:uid="{00000000-0005-0000-0000-0000FB110000}"/>
    <cellStyle name="_ПФ14_ВКС_ПФТ-1 2_Ноябрь_свод_тариф_2010_новый" xfId="4611" xr:uid="{00000000-0005-0000-0000-0000FC110000}"/>
    <cellStyle name="_ПФ14_ВКС_ПФТ-1 2_Ноябрь_свод_тариф_2010_новый_Копия ДЦТ_Ю-П_2012 г 22 03 20111" xfId="4612" xr:uid="{00000000-0005-0000-0000-0000FD110000}"/>
    <cellStyle name="_ПФ14_ВКС_ПФТ-1 2_Ноябрь_свод_тариф_2010_новый_Юр-П. (котелки) 2012" xfId="4613" xr:uid="{00000000-0005-0000-0000-0000FE110000}"/>
    <cellStyle name="_ПФ14_ВКС_ПФТ-1 2_Ноябрь_ЮП_ПП-2012_20111006" xfId="4614" xr:uid="{00000000-0005-0000-0000-0000FF110000}"/>
    <cellStyle name="_ПФ14_ВКС_ПФТ-1 2_Ноябрь_Юр-П. (котелки) 2012" xfId="4615" xr:uid="{00000000-0005-0000-0000-000000120000}"/>
    <cellStyle name="_ПФ14_ВОТЭК_П2011Т_январь20110228" xfId="4616" xr:uid="{00000000-0005-0000-0000-000001120000}"/>
    <cellStyle name="_ПФ14_ВОТЭК_ПФ2010Т_2010 работа" xfId="4617" xr:uid="{00000000-0005-0000-0000-000002120000}"/>
    <cellStyle name="_ПФ14_ВОТЭК_ПФ2010Т_Сентябрь_20101015" xfId="4618" xr:uid="{00000000-0005-0000-0000-000003120000}"/>
    <cellStyle name="_ПФ14_ВОЭК_П_2007_сводная1" xfId="155" xr:uid="{00000000-0005-0000-0000-000004120000}"/>
    <cellStyle name="_ПФ14_ВОЭК_П_2007_сводная1_АХР" xfId="4619" xr:uid="{00000000-0005-0000-0000-000005120000}"/>
    <cellStyle name="_ПФ14_ВОЭК_П_2007_сводная1_ВКС Генерация - Тариф 2010-2011 - 16.09.10" xfId="4620" xr:uid="{00000000-0005-0000-0000-000006120000}"/>
    <cellStyle name="_ПФ14_ВОЭК_П_2007_сводная1_Гусь - Расчет цены газа на 2011" xfId="4621" xr:uid="{00000000-0005-0000-0000-000007120000}"/>
    <cellStyle name="_ПФ14_ВОЭК_П_2007_сводная1_Гусь - Расчет цены газа на 2011_Гусь - Тариф 2012" xfId="4622" xr:uid="{00000000-0005-0000-0000-000008120000}"/>
    <cellStyle name="_ПФ14_ВОЭК_П_2007_сводная1_Гусь - Тариф 2012" xfId="4623" xr:uid="{00000000-0005-0000-0000-000009120000}"/>
    <cellStyle name="_ПФ14_ВОЭК_П_2007_сводная1_Г-Хр (ВОТЭК)" xfId="4624" xr:uid="{00000000-0005-0000-0000-00000A120000}"/>
    <cellStyle name="_ПФ14_ВОЭК_П_2007_сводная1_ДЦТ_Ю-П_2012 г" xfId="4625" xr:uid="{00000000-0005-0000-0000-00000B120000}"/>
    <cellStyle name="_ПФ14_ВОЭК_П_2007_сводная1_Калькуляция  Киржач, Кр.Октябрь - 12.10.10-2" xfId="4626" xr:uid="{00000000-0005-0000-0000-00000C120000}"/>
    <cellStyle name="_ПФ14_ВОЭК_П_2007_сводная1_Киржач - Расчет цены газа на 2011" xfId="4627" xr:uid="{00000000-0005-0000-0000-00000D120000}"/>
    <cellStyle name="_ПФ14_ВОЭК_П_2007_сводная1_Киржач - Расчет цены газа на 2011_Гусь - Тариф 2012" xfId="4628" xr:uid="{00000000-0005-0000-0000-00000E120000}"/>
    <cellStyle name="_ПФ14_ВОЭК_П_2007_сводная1_Киржач тариф 2011 - 08.04.10" xfId="4629" xr:uid="{00000000-0005-0000-0000-00000F120000}"/>
    <cellStyle name="_ПФ14_ВОЭК_П_2007_сводная1_Киржач тариф 2011 - 08.04.10_Гусь - Тариф 2012" xfId="4630" xr:uid="{00000000-0005-0000-0000-000010120000}"/>
    <cellStyle name="_ПФ14_ВОЭК_П_2007_сводная1_Копия ДЦТ_Ю-П_2012 г 22 03 20111" xfId="4631" xr:uid="{00000000-0005-0000-0000-000011120000}"/>
    <cellStyle name="_ПФ14_ВОЭК_П_2007_сводная1_Копия свод_тариф_2010_ИТОГОВЫЙ" xfId="4632" xr:uid="{00000000-0005-0000-0000-000012120000}"/>
    <cellStyle name="_ПФ14_ВОЭК_П_2007_сводная1_Копия свод_тариф_2010_ИТОГОВЫЙ_Копия ДЦТ_Ю-П_2012 г 22 03 20111" xfId="4633" xr:uid="{00000000-0005-0000-0000-000013120000}"/>
    <cellStyle name="_ПФ14_ВОЭК_П_2007_сводная1_Копия свод_тариф_2010_ИТОГОВЫЙ_Юр-П. (котелки) 2012" xfId="4634" xr:uid="{00000000-0005-0000-0000-000014120000}"/>
    <cellStyle name="_ПФ14_ВОЭК_П_2007_сводная1_свод_тариф_2010_новый" xfId="4635" xr:uid="{00000000-0005-0000-0000-000015120000}"/>
    <cellStyle name="_ПФ14_ВОЭК_П_2007_сводная1_свод_тариф_2010_новый_Копия ДЦТ_Ю-П_2012 г 22 03 20111" xfId="4636" xr:uid="{00000000-0005-0000-0000-000016120000}"/>
    <cellStyle name="_ПФ14_ВОЭК_П_2007_сводная1_свод_тариф_2010_новый_Юр-П. (котелки) 2012" xfId="4637" xr:uid="{00000000-0005-0000-0000-000017120000}"/>
    <cellStyle name="_ПФ14_ВОЭК_П_2007_сводная1_ЮП_ПП-2012_20111006" xfId="4638" xr:uid="{00000000-0005-0000-0000-000018120000}"/>
    <cellStyle name="_ПФ14_ВОЭК_П_2007_сводная1_Юр-П. (котелки) 2012" xfId="4639" xr:uid="{00000000-0005-0000-0000-000019120000}"/>
    <cellStyle name="_ПФ14_Гусь - Расчет цены газа на 2011" xfId="4640" xr:uid="{00000000-0005-0000-0000-00001A120000}"/>
    <cellStyle name="_ПФ14_Гусь - Расчет цены газа на 2011_Гусь - Тариф 2012" xfId="4641" xr:uid="{00000000-0005-0000-0000-00001B120000}"/>
    <cellStyle name="_ПФ14_Гусь - Тариф 2012" xfId="4642" xr:uid="{00000000-0005-0000-0000-00001C120000}"/>
    <cellStyle name="_ПФ14_Г-Хр (ВОТЭК)" xfId="4643" xr:uid="{00000000-0005-0000-0000-00001D120000}"/>
    <cellStyle name="_ПФ14_ДЗО_ПП2007_ГГГГММДД" xfId="156" xr:uid="{00000000-0005-0000-0000-00001E120000}"/>
    <cellStyle name="_ПФ14_ДЗО_ПП2007_ГГГГММДД_АХР" xfId="4644" xr:uid="{00000000-0005-0000-0000-00001F120000}"/>
    <cellStyle name="_ПФ14_ДЗО_ПП2007_ГГГГММДД_ВКС Генерация - Тариф 2010-2011 - 16.09.10" xfId="4645" xr:uid="{00000000-0005-0000-0000-000020120000}"/>
    <cellStyle name="_ПФ14_ДЗО_ПП2007_ГГГГММДД_Гусь - Расчет цены газа на 2011" xfId="4646" xr:uid="{00000000-0005-0000-0000-000021120000}"/>
    <cellStyle name="_ПФ14_ДЗО_ПП2007_ГГГГММДД_Гусь - Расчет цены газа на 2011_Гусь - Тариф 2012" xfId="4647" xr:uid="{00000000-0005-0000-0000-000022120000}"/>
    <cellStyle name="_ПФ14_ДЗО_ПП2007_ГГГГММДД_Гусь - Тариф 2012" xfId="4648" xr:uid="{00000000-0005-0000-0000-000023120000}"/>
    <cellStyle name="_ПФ14_ДЗО_ПП2007_ГГГГММДД_Г-Хр (ВОТЭК)" xfId="4649" xr:uid="{00000000-0005-0000-0000-000024120000}"/>
    <cellStyle name="_ПФ14_ДЗО_ПП2007_ГГГГММДД_ДЦТ_Ю-П_2012 г" xfId="4650" xr:uid="{00000000-0005-0000-0000-000025120000}"/>
    <cellStyle name="_ПФ14_ДЗО_ПП2007_ГГГГММДД_Калькуляция  Киржач, Кр.Октябрь - 12.10.10-2" xfId="4651" xr:uid="{00000000-0005-0000-0000-000026120000}"/>
    <cellStyle name="_ПФ14_ДЗО_ПП2007_ГГГГММДД_Киржач - Расчет цены газа на 2011" xfId="4652" xr:uid="{00000000-0005-0000-0000-000027120000}"/>
    <cellStyle name="_ПФ14_ДЗО_ПП2007_ГГГГММДД_Киржач - Расчет цены газа на 2011_Гусь - Тариф 2012" xfId="4653" xr:uid="{00000000-0005-0000-0000-000028120000}"/>
    <cellStyle name="_ПФ14_ДЗО_ПП2007_ГГГГММДД_Киржач тариф 2011 - 08.04.10" xfId="4654" xr:uid="{00000000-0005-0000-0000-000029120000}"/>
    <cellStyle name="_ПФ14_ДЗО_ПП2007_ГГГГММДД_Киржач тариф 2011 - 08.04.10_Гусь - Тариф 2012" xfId="4655" xr:uid="{00000000-0005-0000-0000-00002A120000}"/>
    <cellStyle name="_ПФ14_ДЗО_ПП2007_ГГГГММДД_Копия ДЦТ_Ю-П_2012 г 22 03 20111" xfId="4656" xr:uid="{00000000-0005-0000-0000-00002B120000}"/>
    <cellStyle name="_ПФ14_ДЗО_ПП2007_ГГГГММДД_Копия свод_тариф_2010_ИТОГОВЫЙ" xfId="4657" xr:uid="{00000000-0005-0000-0000-00002C120000}"/>
    <cellStyle name="_ПФ14_ДЗО_ПП2007_ГГГГММДД_Копия свод_тариф_2010_ИТОГОВЫЙ_Копия ДЦТ_Ю-П_2012 г 22 03 20111" xfId="4658" xr:uid="{00000000-0005-0000-0000-00002D120000}"/>
    <cellStyle name="_ПФ14_ДЗО_ПП2007_ГГГГММДД_Копия свод_тариф_2010_ИТОГОВЫЙ_Юр-П. (котелки) 2012" xfId="4659" xr:uid="{00000000-0005-0000-0000-00002E120000}"/>
    <cellStyle name="_ПФ14_ДЗО_ПП2007_ГГГГММДД_свод_тариф_2010_новый" xfId="4660" xr:uid="{00000000-0005-0000-0000-00002F120000}"/>
    <cellStyle name="_ПФ14_ДЗО_ПП2007_ГГГГММДД_свод_тариф_2010_новый_Копия ДЦТ_Ю-П_2012 г 22 03 20111" xfId="4661" xr:uid="{00000000-0005-0000-0000-000030120000}"/>
    <cellStyle name="_ПФ14_ДЗО_ПП2007_ГГГГММДД_свод_тариф_2010_новый_Юр-П. (котелки) 2012" xfId="4662" xr:uid="{00000000-0005-0000-0000-000031120000}"/>
    <cellStyle name="_ПФ14_ДЗО_ПП2007_ГГГГММДД_ЮП_ПП-2012_20111006" xfId="4663" xr:uid="{00000000-0005-0000-0000-000032120000}"/>
    <cellStyle name="_ПФ14_ДЗО_ПП2007_ГГГГММДД_Юр-П. (котелки) 2012" xfId="4664" xr:uid="{00000000-0005-0000-0000-000033120000}"/>
    <cellStyle name="_ПФ14_ДЦТ_Ю-П_2012 г" xfId="4665" xr:uid="{00000000-0005-0000-0000-000034120000}"/>
    <cellStyle name="_ПФ14_Калькуляция  Киржач, Кр.Октябрь - 12.10.10-2" xfId="4666" xr:uid="{00000000-0005-0000-0000-000035120000}"/>
    <cellStyle name="_ПФ14_Киржач - Расчет цены газа на 2011" xfId="4667" xr:uid="{00000000-0005-0000-0000-000036120000}"/>
    <cellStyle name="_ПФ14_Киржач - Расчет цены газа на 2011_Гусь - Тариф 2012" xfId="4668" xr:uid="{00000000-0005-0000-0000-000037120000}"/>
    <cellStyle name="_ПФ14_Киржач тариф 2011 - 08.04.10" xfId="4669" xr:uid="{00000000-0005-0000-0000-000038120000}"/>
    <cellStyle name="_ПФ14_Киржач тариф 2011 - 08.04.10_Гусь - Тариф 2012" xfId="4670" xr:uid="{00000000-0005-0000-0000-000039120000}"/>
    <cellStyle name="_ПФ14_Копия ДЦТ_Ю-П_2012 г 22 03 20111" xfId="4671" xr:uid="{00000000-0005-0000-0000-00003A120000}"/>
    <cellStyle name="_ПФ14_Копия свод_тариф_2010_ИТОГОВЫЙ" xfId="4672" xr:uid="{00000000-0005-0000-0000-00003B120000}"/>
    <cellStyle name="_ПФ14_Копия свод_тариф_2010_ИТОГОВЫЙ_Копия ДЦТ_Ю-П_2012 г 22 03 20111" xfId="4673" xr:uid="{00000000-0005-0000-0000-00003C120000}"/>
    <cellStyle name="_ПФ14_Копия свод_тариф_2010_ИТОГОВЫЙ_Юр-П. (котелки) 2012" xfId="4674" xr:uid="{00000000-0005-0000-0000-00003D120000}"/>
    <cellStyle name="_ПФ14_Копия Смета шаблон (3)" xfId="4675" xr:uid="{00000000-0005-0000-0000-00003E120000}"/>
    <cellStyle name="_ПФ14_П программа ЮП" xfId="157" xr:uid="{00000000-0005-0000-0000-00003F120000}"/>
    <cellStyle name="_ПФ14_П программа ЮП_АХР" xfId="4676" xr:uid="{00000000-0005-0000-0000-000040120000}"/>
    <cellStyle name="_ПФ14_П программа ЮП_ВКС Генерация - Тариф 2010-2011 - 16.09.10" xfId="4677" xr:uid="{00000000-0005-0000-0000-000041120000}"/>
    <cellStyle name="_ПФ14_П программа ЮП_Гусь - Расчет цены газа на 2011" xfId="4678" xr:uid="{00000000-0005-0000-0000-000042120000}"/>
    <cellStyle name="_ПФ14_П программа ЮП_Гусь - Расчет цены газа на 2011_Гусь - Тариф 2012" xfId="4679" xr:uid="{00000000-0005-0000-0000-000043120000}"/>
    <cellStyle name="_ПФ14_П программа ЮП_Гусь - Тариф 2012" xfId="4680" xr:uid="{00000000-0005-0000-0000-000044120000}"/>
    <cellStyle name="_ПФ14_П программа ЮП_Г-Хр (ВОТЭК)" xfId="4681" xr:uid="{00000000-0005-0000-0000-000045120000}"/>
    <cellStyle name="_ПФ14_П программа ЮП_ДЦТ_Ю-П_2012 г" xfId="4682" xr:uid="{00000000-0005-0000-0000-000046120000}"/>
    <cellStyle name="_ПФ14_П программа ЮП_Калькуляция  Киржач, Кр.Октябрь - 12.10.10-2" xfId="4683" xr:uid="{00000000-0005-0000-0000-000047120000}"/>
    <cellStyle name="_ПФ14_П программа ЮП_Киржач - Расчет цены газа на 2011" xfId="4684" xr:uid="{00000000-0005-0000-0000-000048120000}"/>
    <cellStyle name="_ПФ14_П программа ЮП_Киржач - Расчет цены газа на 2011_Гусь - Тариф 2012" xfId="4685" xr:uid="{00000000-0005-0000-0000-000049120000}"/>
    <cellStyle name="_ПФ14_П программа ЮП_Киржач тариф 2011 - 08.04.10" xfId="4686" xr:uid="{00000000-0005-0000-0000-00004A120000}"/>
    <cellStyle name="_ПФ14_П программа ЮП_Киржач тариф 2011 - 08.04.10_Гусь - Тариф 2012" xfId="4687" xr:uid="{00000000-0005-0000-0000-00004B120000}"/>
    <cellStyle name="_ПФ14_П программа ЮП_Копия ДЦТ_Ю-П_2012 г 22 03 20111" xfId="4688" xr:uid="{00000000-0005-0000-0000-00004C120000}"/>
    <cellStyle name="_ПФ14_П программа ЮП_Копия свод_тариф_2010_ИТОГОВЫЙ" xfId="4689" xr:uid="{00000000-0005-0000-0000-00004D120000}"/>
    <cellStyle name="_ПФ14_П программа ЮП_Копия свод_тариф_2010_ИТОГОВЫЙ_Копия ДЦТ_Ю-П_2012 г 22 03 20111" xfId="4690" xr:uid="{00000000-0005-0000-0000-00004E120000}"/>
    <cellStyle name="_ПФ14_П программа ЮП_Копия свод_тариф_2010_ИТОГОВЫЙ_Юр-П. (котелки) 2012" xfId="4691" xr:uid="{00000000-0005-0000-0000-00004F120000}"/>
    <cellStyle name="_ПФ14_П программа ЮП_свод_тариф_2010_новый" xfId="4692" xr:uid="{00000000-0005-0000-0000-000050120000}"/>
    <cellStyle name="_ПФ14_П программа ЮП_свод_тариф_2010_новый_Копия ДЦТ_Ю-П_2012 г 22 03 20111" xfId="4693" xr:uid="{00000000-0005-0000-0000-000051120000}"/>
    <cellStyle name="_ПФ14_П программа ЮП_свод_тариф_2010_новый_Юр-П. (котелки) 2012" xfId="4694" xr:uid="{00000000-0005-0000-0000-000052120000}"/>
    <cellStyle name="_ПФ14_П программа ЮП_ЮП_ПП-2012_20111006" xfId="4695" xr:uid="{00000000-0005-0000-0000-000053120000}"/>
    <cellStyle name="_ПФ14_П программа ЮП_Юр-П. (котелки) 2012" xfId="4696" xr:uid="{00000000-0005-0000-0000-000054120000}"/>
    <cellStyle name="_ПФ14_ПП 2008 Тсети" xfId="4697" xr:uid="{00000000-0005-0000-0000-000055120000}"/>
    <cellStyle name="_ПФ14_ПП 2008 Тсети_ЮП_ПП-2012_20111006" xfId="4698" xr:uid="{00000000-0005-0000-0000-000056120000}"/>
    <cellStyle name="_ПФ14_Расчет топлива_ПТО" xfId="158" xr:uid="{00000000-0005-0000-0000-000057120000}"/>
    <cellStyle name="_ПФ14_Расчет топлива_ПТО_АХР" xfId="4699" xr:uid="{00000000-0005-0000-0000-000058120000}"/>
    <cellStyle name="_ПФ14_Расчет топлива_ПТО_ВКС Генерация - Тариф 2010-2011 - 16.09.10" xfId="4700" xr:uid="{00000000-0005-0000-0000-000059120000}"/>
    <cellStyle name="_ПФ14_Расчет топлива_ПТО_Гусь - Расчет цены газа на 2011" xfId="4701" xr:uid="{00000000-0005-0000-0000-00005A120000}"/>
    <cellStyle name="_ПФ14_Расчет топлива_ПТО_Гусь - Расчет цены газа на 2011_Гусь - Тариф 2012" xfId="4702" xr:uid="{00000000-0005-0000-0000-00005B120000}"/>
    <cellStyle name="_ПФ14_Расчет топлива_ПТО_Гусь - Тариф 2012" xfId="4703" xr:uid="{00000000-0005-0000-0000-00005C120000}"/>
    <cellStyle name="_ПФ14_Расчет топлива_ПТО_Г-Хр (ВОТЭК)" xfId="4704" xr:uid="{00000000-0005-0000-0000-00005D120000}"/>
    <cellStyle name="_ПФ14_Расчет топлива_ПТО_ДЦТ_Ю-П_2012 г" xfId="4705" xr:uid="{00000000-0005-0000-0000-00005E120000}"/>
    <cellStyle name="_ПФ14_Расчет топлива_ПТО_Калькуляция  Киржач, Кр.Октябрь - 12.10.10-2" xfId="4706" xr:uid="{00000000-0005-0000-0000-00005F120000}"/>
    <cellStyle name="_ПФ14_Расчет топлива_ПТО_Киржач - Расчет цены газа на 2011" xfId="4707" xr:uid="{00000000-0005-0000-0000-000060120000}"/>
    <cellStyle name="_ПФ14_Расчет топлива_ПТО_Киржач - Расчет цены газа на 2011_Гусь - Тариф 2012" xfId="4708" xr:uid="{00000000-0005-0000-0000-000061120000}"/>
    <cellStyle name="_ПФ14_Расчет топлива_ПТО_Киржач тариф 2011 - 08.04.10" xfId="4709" xr:uid="{00000000-0005-0000-0000-000062120000}"/>
    <cellStyle name="_ПФ14_Расчет топлива_ПТО_Киржач тариф 2011 - 08.04.10_Гусь - Тариф 2012" xfId="4710" xr:uid="{00000000-0005-0000-0000-000063120000}"/>
    <cellStyle name="_ПФ14_Расчет топлива_ПТО_Копия ДЦТ_Ю-П_2012 г 22 03 20111" xfId="4711" xr:uid="{00000000-0005-0000-0000-000064120000}"/>
    <cellStyle name="_ПФ14_Расчет топлива_ПТО_Копия свод_тариф_2010_ИТОГОВЫЙ" xfId="4712" xr:uid="{00000000-0005-0000-0000-000065120000}"/>
    <cellStyle name="_ПФ14_Расчет топлива_ПТО_Копия свод_тариф_2010_ИТОГОВЫЙ_Копия ДЦТ_Ю-П_2012 г 22 03 20111" xfId="4713" xr:uid="{00000000-0005-0000-0000-000066120000}"/>
    <cellStyle name="_ПФ14_Расчет топлива_ПТО_Копия свод_тариф_2010_ИТОГОВЫЙ_Юр-П. (котелки) 2012" xfId="4714" xr:uid="{00000000-0005-0000-0000-000067120000}"/>
    <cellStyle name="_ПФ14_Расчет топлива_ПТО_свод_тариф_2010_новый" xfId="4715" xr:uid="{00000000-0005-0000-0000-000068120000}"/>
    <cellStyle name="_ПФ14_Расчет топлива_ПТО_свод_тариф_2010_новый_Копия ДЦТ_Ю-П_2012 г 22 03 20111" xfId="4716" xr:uid="{00000000-0005-0000-0000-000069120000}"/>
    <cellStyle name="_ПФ14_Расчет топлива_ПТО_свод_тариф_2010_новый_Юр-П. (котелки) 2012" xfId="4717" xr:uid="{00000000-0005-0000-0000-00006A120000}"/>
    <cellStyle name="_ПФ14_Расчет топлива_ПТО_ЮП_ПП-2012_20111006" xfId="4718" xr:uid="{00000000-0005-0000-0000-00006B120000}"/>
    <cellStyle name="_ПФ14_Расчет топлива_ПТО_Юр-П. (котелки) 2012" xfId="4719" xr:uid="{00000000-0005-0000-0000-00006C120000}"/>
    <cellStyle name="_ПФ14_СВОД" xfId="4720" xr:uid="{00000000-0005-0000-0000-00006D120000}"/>
    <cellStyle name="_ПФ14_свод_тариф_2010_новый" xfId="4721" xr:uid="{00000000-0005-0000-0000-00006E120000}"/>
    <cellStyle name="_ПФ14_свод_тариф_2010_новый_Копия ДЦТ_Ю-П_2012 г 22 03 20111" xfId="4722" xr:uid="{00000000-0005-0000-0000-00006F120000}"/>
    <cellStyle name="_ПФ14_свод_тариф_2010_новый_Юр-П. (котелки) 2012" xfId="4723" xr:uid="{00000000-0005-0000-0000-000070120000}"/>
    <cellStyle name="_ПФ14_СВОД_ЮП_ПП-2012_20111006" xfId="4724" xr:uid="{00000000-0005-0000-0000-000071120000}"/>
    <cellStyle name="_ПФ14_Смета АУП ВОТЭК" xfId="4725" xr:uid="{00000000-0005-0000-0000-000072120000}"/>
    <cellStyle name="_ПФ14_Смета АУП ВОТЭК_Гусь - Тариф 2012" xfId="4726" xr:uid="{00000000-0005-0000-0000-000073120000}"/>
    <cellStyle name="_ПФ14_Таблицы к ПЗ 2011 тепло_ВОТЭК" xfId="4727" xr:uid="{00000000-0005-0000-0000-000074120000}"/>
    <cellStyle name="_ПФ14_ТК_Таблицы к ПЗ 2011 тепло_20101111_от Денисовой" xfId="4728" xr:uid="{00000000-0005-0000-0000-000075120000}"/>
    <cellStyle name="_ПФ14_ТСер_П2011Т_20101014" xfId="4729" xr:uid="{00000000-0005-0000-0000-000076120000}"/>
    <cellStyle name="_ПФ14_ТСервис_П_2007_16.01.2007" xfId="159" xr:uid="{00000000-0005-0000-0000-000077120000}"/>
    <cellStyle name="_ПФ14_ТСервис_П_2007_16.01.2007_АХР" xfId="4730" xr:uid="{00000000-0005-0000-0000-000078120000}"/>
    <cellStyle name="_ПФ14_ТСервис_П_2007_16.01.2007_ВКС Генерация - Тариф 2010-2011 - 16.09.10" xfId="4731" xr:uid="{00000000-0005-0000-0000-000079120000}"/>
    <cellStyle name="_ПФ14_ТСервис_П_2007_16.01.2007_Гусь - Расчет цены газа на 2011" xfId="4732" xr:uid="{00000000-0005-0000-0000-00007A120000}"/>
    <cellStyle name="_ПФ14_ТСервис_П_2007_16.01.2007_Гусь - Расчет цены газа на 2011_Гусь - Тариф 2012" xfId="4733" xr:uid="{00000000-0005-0000-0000-00007B120000}"/>
    <cellStyle name="_ПФ14_ТСервис_П_2007_16.01.2007_Гусь - Тариф 2012" xfId="4734" xr:uid="{00000000-0005-0000-0000-00007C120000}"/>
    <cellStyle name="_ПФ14_ТСервис_П_2007_16.01.2007_Г-Хр (ВОТЭК)" xfId="4735" xr:uid="{00000000-0005-0000-0000-00007D120000}"/>
    <cellStyle name="_ПФ14_ТСервис_П_2007_16.01.2007_ДЦТ_Ю-П_2012 г" xfId="4736" xr:uid="{00000000-0005-0000-0000-00007E120000}"/>
    <cellStyle name="_ПФ14_ТСервис_П_2007_16.01.2007_Калькуляция  Киржач, Кр.Октябрь - 12.10.10-2" xfId="4737" xr:uid="{00000000-0005-0000-0000-00007F120000}"/>
    <cellStyle name="_ПФ14_ТСервис_П_2007_16.01.2007_Киржач - Расчет цены газа на 2011" xfId="4738" xr:uid="{00000000-0005-0000-0000-000080120000}"/>
    <cellStyle name="_ПФ14_ТСервис_П_2007_16.01.2007_Киржач - Расчет цены газа на 2011_Гусь - Тариф 2012" xfId="4739" xr:uid="{00000000-0005-0000-0000-000081120000}"/>
    <cellStyle name="_ПФ14_ТСервис_П_2007_16.01.2007_Киржач тариф 2011 - 08.04.10" xfId="4740" xr:uid="{00000000-0005-0000-0000-000082120000}"/>
    <cellStyle name="_ПФ14_ТСервис_П_2007_16.01.2007_Киржач тариф 2011 - 08.04.10_Гусь - Тариф 2012" xfId="4741" xr:uid="{00000000-0005-0000-0000-000083120000}"/>
    <cellStyle name="_ПФ14_ТСервис_П_2007_16.01.2007_Копия ДЦТ_Ю-П_2012 г 22 03 20111" xfId="4742" xr:uid="{00000000-0005-0000-0000-000084120000}"/>
    <cellStyle name="_ПФ14_ТСервис_П_2007_16.01.2007_Копия свод_тариф_2010_ИТОГОВЫЙ" xfId="4743" xr:uid="{00000000-0005-0000-0000-000085120000}"/>
    <cellStyle name="_ПФ14_ТСервис_П_2007_16.01.2007_Копия свод_тариф_2010_ИТОГОВЫЙ_Копия ДЦТ_Ю-П_2012 г 22 03 20111" xfId="4744" xr:uid="{00000000-0005-0000-0000-000086120000}"/>
    <cellStyle name="_ПФ14_ТСервис_П_2007_16.01.2007_Копия свод_тариф_2010_ИТОГОВЫЙ_Юр-П. (котелки) 2012" xfId="4745" xr:uid="{00000000-0005-0000-0000-000087120000}"/>
    <cellStyle name="_ПФ14_ТСервис_П_2007_16.01.2007_свод_тариф_2010_новый" xfId="4746" xr:uid="{00000000-0005-0000-0000-000088120000}"/>
    <cellStyle name="_ПФ14_ТСервис_П_2007_16.01.2007_свод_тариф_2010_новый_Копия ДЦТ_Ю-П_2012 г 22 03 20111" xfId="4747" xr:uid="{00000000-0005-0000-0000-000089120000}"/>
    <cellStyle name="_ПФ14_ТСервис_П_2007_16.01.2007_свод_тариф_2010_новый_Юр-П. (котелки) 2012" xfId="4748" xr:uid="{00000000-0005-0000-0000-00008A120000}"/>
    <cellStyle name="_ПФ14_ТСервис_П_2007_16.01.2007_ЮП_ПП-2012_20111006" xfId="4749" xr:uid="{00000000-0005-0000-0000-00008B120000}"/>
    <cellStyle name="_ПФ14_ТСервис_П_2007_16.01.2007_Юр-П. (котелки) 2012" xfId="4750" xr:uid="{00000000-0005-0000-0000-00008C120000}"/>
    <cellStyle name="_ПФ14_ТСервис_П_2007_20.01.2007 коррект" xfId="160" xr:uid="{00000000-0005-0000-0000-00008D120000}"/>
    <cellStyle name="_ПФ14_ТСервис_П_2007_20.01.2007 коррект_АХР" xfId="4751" xr:uid="{00000000-0005-0000-0000-00008E120000}"/>
    <cellStyle name="_ПФ14_ТСервис_П_2007_20.01.2007 коррект_ВКС Генерация - Тариф 2010-2011 - 16.09.10" xfId="4752" xr:uid="{00000000-0005-0000-0000-00008F120000}"/>
    <cellStyle name="_ПФ14_ТСервис_П_2007_20.01.2007 коррект_Гусь - Расчет цены газа на 2011" xfId="4753" xr:uid="{00000000-0005-0000-0000-000090120000}"/>
    <cellStyle name="_ПФ14_ТСервис_П_2007_20.01.2007 коррект_Гусь - Расчет цены газа на 2011_Гусь - Тариф 2012" xfId="4754" xr:uid="{00000000-0005-0000-0000-000091120000}"/>
    <cellStyle name="_ПФ14_ТСервис_П_2007_20.01.2007 коррект_Гусь - Тариф 2012" xfId="4755" xr:uid="{00000000-0005-0000-0000-000092120000}"/>
    <cellStyle name="_ПФ14_ТСервис_П_2007_20.01.2007 коррект_Г-Хр (ВОТЭК)" xfId="4756" xr:uid="{00000000-0005-0000-0000-000093120000}"/>
    <cellStyle name="_ПФ14_ТСервис_П_2007_20.01.2007 коррект_ДЦТ_Ю-П_2012 г" xfId="4757" xr:uid="{00000000-0005-0000-0000-000094120000}"/>
    <cellStyle name="_ПФ14_ТСервис_П_2007_20.01.2007 коррект_Калькуляция  Киржач, Кр.Октябрь - 12.10.10-2" xfId="4758" xr:uid="{00000000-0005-0000-0000-000095120000}"/>
    <cellStyle name="_ПФ14_ТСервис_П_2007_20.01.2007 коррект_Киржач - Расчет цены газа на 2011" xfId="4759" xr:uid="{00000000-0005-0000-0000-000096120000}"/>
    <cellStyle name="_ПФ14_ТСервис_П_2007_20.01.2007 коррект_Киржач - Расчет цены газа на 2011_Гусь - Тариф 2012" xfId="4760" xr:uid="{00000000-0005-0000-0000-000097120000}"/>
    <cellStyle name="_ПФ14_ТСервис_П_2007_20.01.2007 коррект_Киржач тариф 2011 - 08.04.10" xfId="4761" xr:uid="{00000000-0005-0000-0000-000098120000}"/>
    <cellStyle name="_ПФ14_ТСервис_П_2007_20.01.2007 коррект_Киржач тариф 2011 - 08.04.10_Гусь - Тариф 2012" xfId="4762" xr:uid="{00000000-0005-0000-0000-000099120000}"/>
    <cellStyle name="_ПФ14_ТСервис_П_2007_20.01.2007 коррект_Копия ДЦТ_Ю-П_2012 г 22 03 20111" xfId="4763" xr:uid="{00000000-0005-0000-0000-00009A120000}"/>
    <cellStyle name="_ПФ14_ТСервис_П_2007_20.01.2007 коррект_Копия свод_тариф_2010_ИТОГОВЫЙ" xfId="4764" xr:uid="{00000000-0005-0000-0000-00009B120000}"/>
    <cellStyle name="_ПФ14_ТСервис_П_2007_20.01.2007 коррект_Копия свод_тариф_2010_ИТОГОВЫЙ_Копия ДЦТ_Ю-П_2012 г 22 03 20111" xfId="4765" xr:uid="{00000000-0005-0000-0000-00009C120000}"/>
    <cellStyle name="_ПФ14_ТСервис_П_2007_20.01.2007 коррект_Копия свод_тариф_2010_ИТОГОВЫЙ_Юр-П. (котелки) 2012" xfId="4766" xr:uid="{00000000-0005-0000-0000-00009D120000}"/>
    <cellStyle name="_ПФ14_ТСервис_П_2007_20.01.2007 коррект_свод_тариф_2010_новый" xfId="4767" xr:uid="{00000000-0005-0000-0000-00009E120000}"/>
    <cellStyle name="_ПФ14_ТСервис_П_2007_20.01.2007 коррект_свод_тариф_2010_новый_Копия ДЦТ_Ю-П_2012 г 22 03 20111" xfId="4768" xr:uid="{00000000-0005-0000-0000-00009F120000}"/>
    <cellStyle name="_ПФ14_ТСервис_П_2007_20.01.2007 коррект_свод_тариф_2010_новый_Юр-П. (котелки) 2012" xfId="4769" xr:uid="{00000000-0005-0000-0000-0000A0120000}"/>
    <cellStyle name="_ПФ14_ТСервис_П_2007_20.01.2007 коррект_ЮП_ПП-2012_20111006" xfId="4770" xr:uid="{00000000-0005-0000-0000-0000A1120000}"/>
    <cellStyle name="_ПФ14_ТСервис_П_2007_20.01.2007 коррект_Юр-П. (котелки) 2012" xfId="4771" xr:uid="{00000000-0005-0000-0000-0000A2120000}"/>
    <cellStyle name="_ПФ14_ТСервис_П_2007_ТСервис_ коррект25.01.2007" xfId="161" xr:uid="{00000000-0005-0000-0000-0000A3120000}"/>
    <cellStyle name="_ПФ14_ТСервис_П_2007_ТСервис_ коррект25.01.2007_АХР" xfId="4772" xr:uid="{00000000-0005-0000-0000-0000A4120000}"/>
    <cellStyle name="_ПФ14_ТСервис_П_2007_ТСервис_ коррект25.01.2007_ВКС Генерация - Тариф 2010-2011 - 16.09.10" xfId="4773" xr:uid="{00000000-0005-0000-0000-0000A5120000}"/>
    <cellStyle name="_ПФ14_ТСервис_П_2007_ТСервис_ коррект25.01.2007_Гусь - Расчет цены газа на 2011" xfId="4774" xr:uid="{00000000-0005-0000-0000-0000A6120000}"/>
    <cellStyle name="_ПФ14_ТСервис_П_2007_ТСервис_ коррект25.01.2007_Гусь - Расчет цены газа на 2011_Гусь - Тариф 2012" xfId="4775" xr:uid="{00000000-0005-0000-0000-0000A7120000}"/>
    <cellStyle name="_ПФ14_ТСервис_П_2007_ТСервис_ коррект25.01.2007_Гусь - Тариф 2012" xfId="4776" xr:uid="{00000000-0005-0000-0000-0000A8120000}"/>
    <cellStyle name="_ПФ14_ТСервис_П_2007_ТСервис_ коррект25.01.2007_Г-Хр (ВОТЭК)" xfId="4777" xr:uid="{00000000-0005-0000-0000-0000A9120000}"/>
    <cellStyle name="_ПФ14_ТСервис_П_2007_ТСервис_ коррект25.01.2007_ДЦТ_Ю-П_2012 г" xfId="4778" xr:uid="{00000000-0005-0000-0000-0000AA120000}"/>
    <cellStyle name="_ПФ14_ТСервис_П_2007_ТСервис_ коррект25.01.2007_Калькуляция  Киржач, Кр.Октябрь - 12.10.10-2" xfId="4779" xr:uid="{00000000-0005-0000-0000-0000AB120000}"/>
    <cellStyle name="_ПФ14_ТСервис_П_2007_ТСервис_ коррект25.01.2007_Киржач - Расчет цены газа на 2011" xfId="4780" xr:uid="{00000000-0005-0000-0000-0000AC120000}"/>
    <cellStyle name="_ПФ14_ТСервис_П_2007_ТСервис_ коррект25.01.2007_Киржач - Расчет цены газа на 2011_Гусь - Тариф 2012" xfId="4781" xr:uid="{00000000-0005-0000-0000-0000AD120000}"/>
    <cellStyle name="_ПФ14_ТСервис_П_2007_ТСервис_ коррект25.01.2007_Киржач тариф 2011 - 08.04.10" xfId="4782" xr:uid="{00000000-0005-0000-0000-0000AE120000}"/>
    <cellStyle name="_ПФ14_ТСервис_П_2007_ТСервис_ коррект25.01.2007_Киржач тариф 2011 - 08.04.10_Гусь - Тариф 2012" xfId="4783" xr:uid="{00000000-0005-0000-0000-0000AF120000}"/>
    <cellStyle name="_ПФ14_ТСервис_П_2007_ТСервис_ коррект25.01.2007_Копия ДЦТ_Ю-П_2012 г 22 03 20111" xfId="4784" xr:uid="{00000000-0005-0000-0000-0000B0120000}"/>
    <cellStyle name="_ПФ14_ТСервис_П_2007_ТСервис_ коррект25.01.2007_Копия свод_тариф_2010_ИТОГОВЫЙ" xfId="4785" xr:uid="{00000000-0005-0000-0000-0000B1120000}"/>
    <cellStyle name="_ПФ14_ТСервис_П_2007_ТСервис_ коррект25.01.2007_Копия свод_тариф_2010_ИТОГОВЫЙ_Копия ДЦТ_Ю-П_2012 г 22 03 20111" xfId="4786" xr:uid="{00000000-0005-0000-0000-0000B2120000}"/>
    <cellStyle name="_ПФ14_ТСервис_П_2007_ТСервис_ коррект25.01.2007_Копия свод_тариф_2010_ИТОГОВЫЙ_Юр-П. (котелки) 2012" xfId="4787" xr:uid="{00000000-0005-0000-0000-0000B3120000}"/>
    <cellStyle name="_ПФ14_ТСервис_П_2007_ТСервис_ коррект25.01.2007_свод_тариф_2010_новый" xfId="4788" xr:uid="{00000000-0005-0000-0000-0000B4120000}"/>
    <cellStyle name="_ПФ14_ТСервис_П_2007_ТСервис_ коррект25.01.2007_свод_тариф_2010_новый_Копия ДЦТ_Ю-П_2012 г 22 03 20111" xfId="4789" xr:uid="{00000000-0005-0000-0000-0000B5120000}"/>
    <cellStyle name="_ПФ14_ТСервис_П_2007_ТСервис_ коррект25.01.2007_свод_тариф_2010_новый_Юр-П. (котелки) 2012" xfId="4790" xr:uid="{00000000-0005-0000-0000-0000B6120000}"/>
    <cellStyle name="_ПФ14_ТСервис_П_2007_ТСервис_ коррект25.01.2007_ЮП_ПП-2012_20111006" xfId="4791" xr:uid="{00000000-0005-0000-0000-0000B7120000}"/>
    <cellStyle name="_ПФ14_ТСервис_П_2007_ТСервис_ коррект25.01.2007_Юр-П. (котелки) 2012" xfId="4792" xr:uid="{00000000-0005-0000-0000-0000B8120000}"/>
    <cellStyle name="_ПФ14_Юр-П. (котелки) 2012" xfId="4793" xr:uid="{00000000-0005-0000-0000-0000B9120000}"/>
    <cellStyle name="_Распределение затрат полугодие" xfId="4794" xr:uid="{00000000-0005-0000-0000-0000BA120000}"/>
    <cellStyle name="_Расчет RAB_22072008" xfId="4795" xr:uid="{00000000-0005-0000-0000-0000BB120000}"/>
    <cellStyle name="_Расчет RAB_22072008 2" xfId="4796" xr:uid="{00000000-0005-0000-0000-0000BC120000}"/>
    <cellStyle name="_Расчет RAB_22072008 2_OREP.KU.2011.MONTHLY.02(v0.1)" xfId="4797" xr:uid="{00000000-0005-0000-0000-0000BD120000}"/>
    <cellStyle name="_Расчет RAB_22072008 2_OREP.KU.2011.MONTHLY.02(v0.4)" xfId="4798" xr:uid="{00000000-0005-0000-0000-0000BE120000}"/>
    <cellStyle name="_Расчет RAB_22072008 2_OREP.KU.2011.MONTHLY.11(v1.4)" xfId="4799" xr:uid="{00000000-0005-0000-0000-0000BF120000}"/>
    <cellStyle name="_Расчет RAB_22072008 2_UPDATE.OREP.KU.2011.MONTHLY.02.TO.1.2" xfId="4800" xr:uid="{00000000-0005-0000-0000-0000C0120000}"/>
    <cellStyle name="_Расчет RAB_22072008_46EE.2011(v1.0)" xfId="4801" xr:uid="{00000000-0005-0000-0000-0000C1120000}"/>
    <cellStyle name="_Расчет RAB_22072008_46EE.2011(v1.0)_46TE.2011(v1.0)" xfId="4802" xr:uid="{00000000-0005-0000-0000-0000C2120000}"/>
    <cellStyle name="_Расчет RAB_22072008_46EE.2011(v1.0)_INDEX.STATION.2012(v1.0)_" xfId="4803" xr:uid="{00000000-0005-0000-0000-0000C3120000}"/>
    <cellStyle name="_Расчет RAB_22072008_46EE.2011(v1.0)_INDEX.STATION.2012(v2.0)" xfId="4804" xr:uid="{00000000-0005-0000-0000-0000C4120000}"/>
    <cellStyle name="_Расчет RAB_22072008_46EE.2011(v1.0)_INDEX.STATION.2012(v2.1)" xfId="4805" xr:uid="{00000000-0005-0000-0000-0000C5120000}"/>
    <cellStyle name="_Расчет RAB_22072008_46EE.2011(v1.0)_TEPLO.PREDEL.2012.M(v1.1)_test" xfId="4806" xr:uid="{00000000-0005-0000-0000-0000C6120000}"/>
    <cellStyle name="_Расчет RAB_22072008_46EE.2011(v1.2)" xfId="4807" xr:uid="{00000000-0005-0000-0000-0000C7120000}"/>
    <cellStyle name="_Расчет RAB_22072008_46EP.2012(v0.1)" xfId="4808" xr:uid="{00000000-0005-0000-0000-0000C8120000}"/>
    <cellStyle name="_Расчет RAB_22072008_46TE.2011(v1.0)" xfId="4809" xr:uid="{00000000-0005-0000-0000-0000C9120000}"/>
    <cellStyle name="_Расчет RAB_22072008_ARMRAZR" xfId="4810" xr:uid="{00000000-0005-0000-0000-0000CA120000}"/>
    <cellStyle name="_Расчет RAB_22072008_BALANCE.WARM.2010.FACT(v1.0)" xfId="4811" xr:uid="{00000000-0005-0000-0000-0000CB120000}"/>
    <cellStyle name="_Расчет RAB_22072008_BALANCE.WARM.2010.PLAN" xfId="4812" xr:uid="{00000000-0005-0000-0000-0000CC120000}"/>
    <cellStyle name="_Расчет RAB_22072008_BALANCE.WARM.2011YEAR(v0.7)" xfId="4813" xr:uid="{00000000-0005-0000-0000-0000CD120000}"/>
    <cellStyle name="_Расчет RAB_22072008_BALANCE.WARM.2011YEAR.NEW.UPDATE.SCHEME" xfId="4814" xr:uid="{00000000-0005-0000-0000-0000CE120000}"/>
    <cellStyle name="_Расчет RAB_22072008_EE.2REK.P2011.4.78(v0.3)" xfId="4815" xr:uid="{00000000-0005-0000-0000-0000CF120000}"/>
    <cellStyle name="_Расчет RAB_22072008_FORM910.2012(v1.1)" xfId="4816" xr:uid="{00000000-0005-0000-0000-0000D0120000}"/>
    <cellStyle name="_Расчет RAB_22072008_INVEST.EE.PLAN.4.78(v0.1)" xfId="4817" xr:uid="{00000000-0005-0000-0000-0000D1120000}"/>
    <cellStyle name="_Расчет RAB_22072008_INVEST.EE.PLAN.4.78(v0.3)" xfId="4818" xr:uid="{00000000-0005-0000-0000-0000D2120000}"/>
    <cellStyle name="_Расчет RAB_22072008_INVEST.EE.PLAN.4.78(v1.0)" xfId="4819" xr:uid="{00000000-0005-0000-0000-0000D3120000}"/>
    <cellStyle name="_Расчет RAB_22072008_INVEST.PLAN.4.78(v0.1)" xfId="4820" xr:uid="{00000000-0005-0000-0000-0000D4120000}"/>
    <cellStyle name="_Расчет RAB_22072008_INVEST.WARM.PLAN.4.78(v0.1)" xfId="4821" xr:uid="{00000000-0005-0000-0000-0000D5120000}"/>
    <cellStyle name="_Расчет RAB_22072008_INVEST_WARM_PLAN" xfId="4822" xr:uid="{00000000-0005-0000-0000-0000D6120000}"/>
    <cellStyle name="_Расчет RAB_22072008_NADB.JNVLS.APTEKA.2011(v1.3.3)" xfId="4823" xr:uid="{00000000-0005-0000-0000-0000D7120000}"/>
    <cellStyle name="_Расчет RAB_22072008_NADB.JNVLS.APTEKA.2011(v1.3.3)_46TE.2011(v1.0)" xfId="4824" xr:uid="{00000000-0005-0000-0000-0000D8120000}"/>
    <cellStyle name="_Расчет RAB_22072008_NADB.JNVLS.APTEKA.2011(v1.3.3)_INDEX.STATION.2012(v1.0)_" xfId="4825" xr:uid="{00000000-0005-0000-0000-0000D9120000}"/>
    <cellStyle name="_Расчет RAB_22072008_NADB.JNVLS.APTEKA.2011(v1.3.3)_INDEX.STATION.2012(v2.0)" xfId="4826" xr:uid="{00000000-0005-0000-0000-0000DA120000}"/>
    <cellStyle name="_Расчет RAB_22072008_NADB.JNVLS.APTEKA.2011(v1.3.3)_INDEX.STATION.2012(v2.1)" xfId="4827" xr:uid="{00000000-0005-0000-0000-0000DB120000}"/>
    <cellStyle name="_Расчет RAB_22072008_NADB.JNVLS.APTEKA.2011(v1.3.3)_TEPLO.PREDEL.2012.M(v1.1)_test" xfId="4828" xr:uid="{00000000-0005-0000-0000-0000DC120000}"/>
    <cellStyle name="_Расчет RAB_22072008_NADB.JNVLS.APTEKA.2011(v1.3.4)" xfId="4829" xr:uid="{00000000-0005-0000-0000-0000DD120000}"/>
    <cellStyle name="_Расчет RAB_22072008_NADB.JNVLS.APTEKA.2011(v1.3.4)_46TE.2011(v1.0)" xfId="4830" xr:uid="{00000000-0005-0000-0000-0000DE120000}"/>
    <cellStyle name="_Расчет RAB_22072008_NADB.JNVLS.APTEKA.2011(v1.3.4)_INDEX.STATION.2012(v1.0)_" xfId="4831" xr:uid="{00000000-0005-0000-0000-0000DF120000}"/>
    <cellStyle name="_Расчет RAB_22072008_NADB.JNVLS.APTEKA.2011(v1.3.4)_INDEX.STATION.2012(v2.0)" xfId="4832" xr:uid="{00000000-0005-0000-0000-0000E0120000}"/>
    <cellStyle name="_Расчет RAB_22072008_NADB.JNVLS.APTEKA.2011(v1.3.4)_INDEX.STATION.2012(v2.1)" xfId="4833" xr:uid="{00000000-0005-0000-0000-0000E1120000}"/>
    <cellStyle name="_Расчет RAB_22072008_NADB.JNVLS.APTEKA.2011(v1.3.4)_TEPLO.PREDEL.2012.M(v1.1)_test" xfId="4834" xr:uid="{00000000-0005-0000-0000-0000E2120000}"/>
    <cellStyle name="_Расчет RAB_22072008_PASSPORT.TEPLO.PROIZV(v2.1)" xfId="4835" xr:uid="{00000000-0005-0000-0000-0000E3120000}"/>
    <cellStyle name="_Расчет RAB_22072008_PREDEL.JKH.UTV.2011(v1.0.1)" xfId="4836" xr:uid="{00000000-0005-0000-0000-0000E4120000}"/>
    <cellStyle name="_Расчет RAB_22072008_PREDEL.JKH.UTV.2011(v1.0.1)_46TE.2011(v1.0)" xfId="4837" xr:uid="{00000000-0005-0000-0000-0000E5120000}"/>
    <cellStyle name="_Расчет RAB_22072008_PREDEL.JKH.UTV.2011(v1.0.1)_INDEX.STATION.2012(v1.0)_" xfId="4838" xr:uid="{00000000-0005-0000-0000-0000E6120000}"/>
    <cellStyle name="_Расчет RAB_22072008_PREDEL.JKH.UTV.2011(v1.0.1)_INDEX.STATION.2012(v2.0)" xfId="4839" xr:uid="{00000000-0005-0000-0000-0000E7120000}"/>
    <cellStyle name="_Расчет RAB_22072008_PREDEL.JKH.UTV.2011(v1.0.1)_INDEX.STATION.2012(v2.1)" xfId="4840" xr:uid="{00000000-0005-0000-0000-0000E8120000}"/>
    <cellStyle name="_Расчет RAB_22072008_PREDEL.JKH.UTV.2011(v1.0.1)_TEPLO.PREDEL.2012.M(v1.1)_test" xfId="4841" xr:uid="{00000000-0005-0000-0000-0000E9120000}"/>
    <cellStyle name="_Расчет RAB_22072008_PREDEL.JKH.UTV.2011(v1.1)" xfId="4842" xr:uid="{00000000-0005-0000-0000-0000EA120000}"/>
    <cellStyle name="_Расчет RAB_22072008_REP.BLR.2012(v1.0)" xfId="4843" xr:uid="{00000000-0005-0000-0000-0000EB120000}"/>
    <cellStyle name="_Расчет RAB_22072008_TEPLO.PREDEL.2012.M(v1.1)" xfId="4844" xr:uid="{00000000-0005-0000-0000-0000EC120000}"/>
    <cellStyle name="_Расчет RAB_22072008_TEST.TEMPLATE" xfId="4845" xr:uid="{00000000-0005-0000-0000-0000ED120000}"/>
    <cellStyle name="_Расчет RAB_22072008_UPDATE.46EE.2011.TO.1.1" xfId="4846" xr:uid="{00000000-0005-0000-0000-0000EE120000}"/>
    <cellStyle name="_Расчет RAB_22072008_UPDATE.46TE.2011.TO.1.1" xfId="4847" xr:uid="{00000000-0005-0000-0000-0000EF120000}"/>
    <cellStyle name="_Расчет RAB_22072008_UPDATE.46TE.2011.TO.1.2" xfId="4848" xr:uid="{00000000-0005-0000-0000-0000F0120000}"/>
    <cellStyle name="_Расчет RAB_22072008_UPDATE.BALANCE.WARM.2011YEAR.TO.1.1" xfId="4849" xr:uid="{00000000-0005-0000-0000-0000F1120000}"/>
    <cellStyle name="_Расчет RAB_22072008_UPDATE.BALANCE.WARM.2011YEAR.TO.1.1_46TE.2011(v1.0)" xfId="4850" xr:uid="{00000000-0005-0000-0000-0000F2120000}"/>
    <cellStyle name="_Расчет RAB_22072008_UPDATE.BALANCE.WARM.2011YEAR.TO.1.1_INDEX.STATION.2012(v1.0)_" xfId="4851" xr:uid="{00000000-0005-0000-0000-0000F3120000}"/>
    <cellStyle name="_Расчет RAB_22072008_UPDATE.BALANCE.WARM.2011YEAR.TO.1.1_INDEX.STATION.2012(v2.0)" xfId="4852" xr:uid="{00000000-0005-0000-0000-0000F4120000}"/>
    <cellStyle name="_Расчет RAB_22072008_UPDATE.BALANCE.WARM.2011YEAR.TO.1.1_INDEX.STATION.2012(v2.1)" xfId="4853" xr:uid="{00000000-0005-0000-0000-0000F5120000}"/>
    <cellStyle name="_Расчет RAB_22072008_UPDATE.BALANCE.WARM.2011YEAR.TO.1.1_OREP.KU.2011.MONTHLY.02(v1.1)" xfId="4854" xr:uid="{00000000-0005-0000-0000-0000F6120000}"/>
    <cellStyle name="_Расчет RAB_22072008_UPDATE.BALANCE.WARM.2011YEAR.TO.1.1_TEPLO.PREDEL.2012.M(v1.1)_test" xfId="4855" xr:uid="{00000000-0005-0000-0000-0000F7120000}"/>
    <cellStyle name="_Расчет RAB_22072008_UPDATE.NADB.JNVLS.APTEKA.2011.TO.1.3.4" xfId="4856" xr:uid="{00000000-0005-0000-0000-0000F8120000}"/>
    <cellStyle name="_Расчет RAB_Лен и МОЭСК_с 2010 года_14.04.2009_со сглаж_version 3.0_без ФСК" xfId="4857" xr:uid="{00000000-0005-0000-0000-0000F9120000}"/>
    <cellStyle name="_Расчет RAB_Лен и МОЭСК_с 2010 года_14.04.2009_со сглаж_version 3.0_без ФСК 2" xfId="4858" xr:uid="{00000000-0005-0000-0000-0000FA120000}"/>
    <cellStyle name="_Расчет RAB_Лен и МОЭСК_с 2010 года_14.04.2009_со сглаж_version 3.0_без ФСК 2_OREP.KU.2011.MONTHLY.02(v0.1)" xfId="4859" xr:uid="{00000000-0005-0000-0000-0000FB120000}"/>
    <cellStyle name="_Расчет RAB_Лен и МОЭСК_с 2010 года_14.04.2009_со сглаж_version 3.0_без ФСК 2_OREP.KU.2011.MONTHLY.02(v0.4)" xfId="4860" xr:uid="{00000000-0005-0000-0000-0000FC120000}"/>
    <cellStyle name="_Расчет RAB_Лен и МОЭСК_с 2010 года_14.04.2009_со сглаж_version 3.0_без ФСК 2_OREP.KU.2011.MONTHLY.11(v1.4)" xfId="4861" xr:uid="{00000000-0005-0000-0000-0000FD120000}"/>
    <cellStyle name="_Расчет RAB_Лен и МОЭСК_с 2010 года_14.04.2009_со сглаж_version 3.0_без ФСК 2_UPDATE.OREP.KU.2011.MONTHLY.02.TO.1.2" xfId="4862" xr:uid="{00000000-0005-0000-0000-0000FE120000}"/>
    <cellStyle name="_Расчет RAB_Лен и МОЭСК_с 2010 года_14.04.2009_со сглаж_version 3.0_без ФСК_46EE.2011(v1.0)" xfId="4863" xr:uid="{00000000-0005-0000-0000-0000FF120000}"/>
    <cellStyle name="_Расчет RAB_Лен и МОЭСК_с 2010 года_14.04.2009_со сглаж_version 3.0_без ФСК_46EE.2011(v1.0)_46TE.2011(v1.0)" xfId="4864" xr:uid="{00000000-0005-0000-0000-000000130000}"/>
    <cellStyle name="_Расчет RAB_Лен и МОЭСК_с 2010 года_14.04.2009_со сглаж_version 3.0_без ФСК_46EE.2011(v1.0)_INDEX.STATION.2012(v1.0)_" xfId="4865" xr:uid="{00000000-0005-0000-0000-000001130000}"/>
    <cellStyle name="_Расчет RAB_Лен и МОЭСК_с 2010 года_14.04.2009_со сглаж_version 3.0_без ФСК_46EE.2011(v1.0)_INDEX.STATION.2012(v2.0)" xfId="4866" xr:uid="{00000000-0005-0000-0000-000002130000}"/>
    <cellStyle name="_Расчет RAB_Лен и МОЭСК_с 2010 года_14.04.2009_со сглаж_version 3.0_без ФСК_46EE.2011(v1.0)_INDEX.STATION.2012(v2.1)" xfId="4867" xr:uid="{00000000-0005-0000-0000-000003130000}"/>
    <cellStyle name="_Расчет RAB_Лен и МОЭСК_с 2010 года_14.04.2009_со сглаж_version 3.0_без ФСК_46EE.2011(v1.0)_TEPLO.PREDEL.2012.M(v1.1)_test" xfId="4868" xr:uid="{00000000-0005-0000-0000-000004130000}"/>
    <cellStyle name="_Расчет RAB_Лен и МОЭСК_с 2010 года_14.04.2009_со сглаж_version 3.0_без ФСК_46EE.2011(v1.2)" xfId="4869" xr:uid="{00000000-0005-0000-0000-000005130000}"/>
    <cellStyle name="_Расчет RAB_Лен и МОЭСК_с 2010 года_14.04.2009_со сглаж_version 3.0_без ФСК_46EP.2012(v0.1)" xfId="4870" xr:uid="{00000000-0005-0000-0000-000006130000}"/>
    <cellStyle name="_Расчет RAB_Лен и МОЭСК_с 2010 года_14.04.2009_со сглаж_version 3.0_без ФСК_46TE.2011(v1.0)" xfId="4871" xr:uid="{00000000-0005-0000-0000-000007130000}"/>
    <cellStyle name="_Расчет RAB_Лен и МОЭСК_с 2010 года_14.04.2009_со сглаж_version 3.0_без ФСК_ARMRAZR" xfId="4872" xr:uid="{00000000-0005-0000-0000-000008130000}"/>
    <cellStyle name="_Расчет RAB_Лен и МОЭСК_с 2010 года_14.04.2009_со сглаж_version 3.0_без ФСК_BALANCE.WARM.2010.FACT(v1.0)" xfId="4873" xr:uid="{00000000-0005-0000-0000-000009130000}"/>
    <cellStyle name="_Расчет RAB_Лен и МОЭСК_с 2010 года_14.04.2009_со сглаж_version 3.0_без ФСК_BALANCE.WARM.2010.PLAN" xfId="4874" xr:uid="{00000000-0005-0000-0000-00000A130000}"/>
    <cellStyle name="_Расчет RAB_Лен и МОЭСК_с 2010 года_14.04.2009_со сглаж_version 3.0_без ФСК_BALANCE.WARM.2011YEAR(v0.7)" xfId="4875" xr:uid="{00000000-0005-0000-0000-00000B130000}"/>
    <cellStyle name="_Расчет RAB_Лен и МОЭСК_с 2010 года_14.04.2009_со сглаж_version 3.0_без ФСК_BALANCE.WARM.2011YEAR.NEW.UPDATE.SCHEME" xfId="4876" xr:uid="{00000000-0005-0000-0000-00000C130000}"/>
    <cellStyle name="_Расчет RAB_Лен и МОЭСК_с 2010 года_14.04.2009_со сглаж_version 3.0_без ФСК_EE.2REK.P2011.4.78(v0.3)" xfId="4877" xr:uid="{00000000-0005-0000-0000-00000D130000}"/>
    <cellStyle name="_Расчет RAB_Лен и МОЭСК_с 2010 года_14.04.2009_со сглаж_version 3.0_без ФСК_FORM910.2012(v1.1)" xfId="4878" xr:uid="{00000000-0005-0000-0000-00000E130000}"/>
    <cellStyle name="_Расчет RAB_Лен и МОЭСК_с 2010 года_14.04.2009_со сглаж_version 3.0_без ФСК_INVEST.EE.PLAN.4.78(v0.1)" xfId="4879" xr:uid="{00000000-0005-0000-0000-00000F130000}"/>
    <cellStyle name="_Расчет RAB_Лен и МОЭСК_с 2010 года_14.04.2009_со сглаж_version 3.0_без ФСК_INVEST.EE.PLAN.4.78(v0.3)" xfId="4880" xr:uid="{00000000-0005-0000-0000-000010130000}"/>
    <cellStyle name="_Расчет RAB_Лен и МОЭСК_с 2010 года_14.04.2009_со сглаж_version 3.0_без ФСК_INVEST.EE.PLAN.4.78(v1.0)" xfId="4881" xr:uid="{00000000-0005-0000-0000-000011130000}"/>
    <cellStyle name="_Расчет RAB_Лен и МОЭСК_с 2010 года_14.04.2009_со сглаж_version 3.0_без ФСК_INVEST.PLAN.4.78(v0.1)" xfId="4882" xr:uid="{00000000-0005-0000-0000-000012130000}"/>
    <cellStyle name="_Расчет RAB_Лен и МОЭСК_с 2010 года_14.04.2009_со сглаж_version 3.0_без ФСК_INVEST.WARM.PLAN.4.78(v0.1)" xfId="4883" xr:uid="{00000000-0005-0000-0000-000013130000}"/>
    <cellStyle name="_Расчет RAB_Лен и МОЭСК_с 2010 года_14.04.2009_со сглаж_version 3.0_без ФСК_INVEST_WARM_PLAN" xfId="4884" xr:uid="{00000000-0005-0000-0000-000014130000}"/>
    <cellStyle name="_Расчет RAB_Лен и МОЭСК_с 2010 года_14.04.2009_со сглаж_version 3.0_без ФСК_NADB.JNVLS.APTEKA.2011(v1.3.3)" xfId="4885" xr:uid="{00000000-0005-0000-0000-000015130000}"/>
    <cellStyle name="_Расчет RAB_Лен и МОЭСК_с 2010 года_14.04.2009_со сглаж_version 3.0_без ФСК_NADB.JNVLS.APTEKA.2011(v1.3.3)_46TE.2011(v1.0)" xfId="4886" xr:uid="{00000000-0005-0000-0000-000016130000}"/>
    <cellStyle name="_Расчет RAB_Лен и МОЭСК_с 2010 года_14.04.2009_со сглаж_version 3.0_без ФСК_NADB.JNVLS.APTEKA.2011(v1.3.3)_INDEX.STATION.2012(v1.0)_" xfId="4887" xr:uid="{00000000-0005-0000-0000-000017130000}"/>
    <cellStyle name="_Расчет RAB_Лен и МОЭСК_с 2010 года_14.04.2009_со сглаж_version 3.0_без ФСК_NADB.JNVLS.APTEKA.2011(v1.3.3)_INDEX.STATION.2012(v2.0)" xfId="4888" xr:uid="{00000000-0005-0000-0000-000018130000}"/>
    <cellStyle name="_Расчет RAB_Лен и МОЭСК_с 2010 года_14.04.2009_со сглаж_version 3.0_без ФСК_NADB.JNVLS.APTEKA.2011(v1.3.3)_INDEX.STATION.2012(v2.1)" xfId="4889" xr:uid="{00000000-0005-0000-0000-000019130000}"/>
    <cellStyle name="_Расчет RAB_Лен и МОЭСК_с 2010 года_14.04.2009_со сглаж_version 3.0_без ФСК_NADB.JNVLS.APTEKA.2011(v1.3.3)_TEPLO.PREDEL.2012.M(v1.1)_test" xfId="4890" xr:uid="{00000000-0005-0000-0000-00001A130000}"/>
    <cellStyle name="_Расчет RAB_Лен и МОЭСК_с 2010 года_14.04.2009_со сглаж_version 3.0_без ФСК_NADB.JNVLS.APTEKA.2011(v1.3.4)" xfId="4891" xr:uid="{00000000-0005-0000-0000-00001B130000}"/>
    <cellStyle name="_Расчет RAB_Лен и МОЭСК_с 2010 года_14.04.2009_со сглаж_version 3.0_без ФСК_NADB.JNVLS.APTEKA.2011(v1.3.4)_46TE.2011(v1.0)" xfId="4892" xr:uid="{00000000-0005-0000-0000-00001C130000}"/>
    <cellStyle name="_Расчет RAB_Лен и МОЭСК_с 2010 года_14.04.2009_со сглаж_version 3.0_без ФСК_NADB.JNVLS.APTEKA.2011(v1.3.4)_INDEX.STATION.2012(v1.0)_" xfId="4893" xr:uid="{00000000-0005-0000-0000-00001D130000}"/>
    <cellStyle name="_Расчет RAB_Лен и МОЭСК_с 2010 года_14.04.2009_со сглаж_version 3.0_без ФСК_NADB.JNVLS.APTEKA.2011(v1.3.4)_INDEX.STATION.2012(v2.0)" xfId="4894" xr:uid="{00000000-0005-0000-0000-00001E130000}"/>
    <cellStyle name="_Расчет RAB_Лен и МОЭСК_с 2010 года_14.04.2009_со сглаж_version 3.0_без ФСК_NADB.JNVLS.APTEKA.2011(v1.3.4)_INDEX.STATION.2012(v2.1)" xfId="4895" xr:uid="{00000000-0005-0000-0000-00001F130000}"/>
    <cellStyle name="_Расчет RAB_Лен и МОЭСК_с 2010 года_14.04.2009_со сглаж_version 3.0_без ФСК_NADB.JNVLS.APTEKA.2011(v1.3.4)_TEPLO.PREDEL.2012.M(v1.1)_test" xfId="4896" xr:uid="{00000000-0005-0000-0000-000020130000}"/>
    <cellStyle name="_Расчет RAB_Лен и МОЭСК_с 2010 года_14.04.2009_со сглаж_version 3.0_без ФСК_PASSPORT.TEPLO.PROIZV(v2.1)" xfId="4897" xr:uid="{00000000-0005-0000-0000-000021130000}"/>
    <cellStyle name="_Расчет RAB_Лен и МОЭСК_с 2010 года_14.04.2009_со сглаж_version 3.0_без ФСК_PREDEL.JKH.UTV.2011(v1.0.1)" xfId="4898" xr:uid="{00000000-0005-0000-0000-000022130000}"/>
    <cellStyle name="_Расчет RAB_Лен и МОЭСК_с 2010 года_14.04.2009_со сглаж_version 3.0_без ФСК_PREDEL.JKH.UTV.2011(v1.0.1)_46TE.2011(v1.0)" xfId="4899" xr:uid="{00000000-0005-0000-0000-000023130000}"/>
    <cellStyle name="_Расчет RAB_Лен и МОЭСК_с 2010 года_14.04.2009_со сглаж_version 3.0_без ФСК_PREDEL.JKH.UTV.2011(v1.0.1)_INDEX.STATION.2012(v1.0)_" xfId="4900" xr:uid="{00000000-0005-0000-0000-000024130000}"/>
    <cellStyle name="_Расчет RAB_Лен и МОЭСК_с 2010 года_14.04.2009_со сглаж_version 3.0_без ФСК_PREDEL.JKH.UTV.2011(v1.0.1)_INDEX.STATION.2012(v2.0)" xfId="4901" xr:uid="{00000000-0005-0000-0000-000025130000}"/>
    <cellStyle name="_Расчет RAB_Лен и МОЭСК_с 2010 года_14.04.2009_со сглаж_version 3.0_без ФСК_PREDEL.JKH.UTV.2011(v1.0.1)_INDEX.STATION.2012(v2.1)" xfId="4902" xr:uid="{00000000-0005-0000-0000-000026130000}"/>
    <cellStyle name="_Расчет RAB_Лен и МОЭСК_с 2010 года_14.04.2009_со сглаж_version 3.0_без ФСК_PREDEL.JKH.UTV.2011(v1.0.1)_TEPLO.PREDEL.2012.M(v1.1)_test" xfId="4903" xr:uid="{00000000-0005-0000-0000-000027130000}"/>
    <cellStyle name="_Расчет RAB_Лен и МОЭСК_с 2010 года_14.04.2009_со сглаж_version 3.0_без ФСК_PREDEL.JKH.UTV.2011(v1.1)" xfId="4904" xr:uid="{00000000-0005-0000-0000-000028130000}"/>
    <cellStyle name="_Расчет RAB_Лен и МОЭСК_с 2010 года_14.04.2009_со сглаж_version 3.0_без ФСК_REP.BLR.2012(v1.0)" xfId="4905" xr:uid="{00000000-0005-0000-0000-000029130000}"/>
    <cellStyle name="_Расчет RAB_Лен и МОЭСК_с 2010 года_14.04.2009_со сглаж_version 3.0_без ФСК_TEPLO.PREDEL.2012.M(v1.1)" xfId="4906" xr:uid="{00000000-0005-0000-0000-00002A130000}"/>
    <cellStyle name="_Расчет RAB_Лен и МОЭСК_с 2010 года_14.04.2009_со сглаж_version 3.0_без ФСК_TEST.TEMPLATE" xfId="4907" xr:uid="{00000000-0005-0000-0000-00002B130000}"/>
    <cellStyle name="_Расчет RAB_Лен и МОЭСК_с 2010 года_14.04.2009_со сглаж_version 3.0_без ФСК_UPDATE.46EE.2011.TO.1.1" xfId="4908" xr:uid="{00000000-0005-0000-0000-00002C130000}"/>
    <cellStyle name="_Расчет RAB_Лен и МОЭСК_с 2010 года_14.04.2009_со сглаж_version 3.0_без ФСК_UPDATE.46TE.2011.TO.1.1" xfId="4909" xr:uid="{00000000-0005-0000-0000-00002D130000}"/>
    <cellStyle name="_Расчет RAB_Лен и МОЭСК_с 2010 года_14.04.2009_со сглаж_version 3.0_без ФСК_UPDATE.46TE.2011.TO.1.2" xfId="4910" xr:uid="{00000000-0005-0000-0000-00002E130000}"/>
    <cellStyle name="_Расчет RAB_Лен и МОЭСК_с 2010 года_14.04.2009_со сглаж_version 3.0_без ФСК_UPDATE.BALANCE.WARM.2011YEAR.TO.1.1" xfId="4911" xr:uid="{00000000-0005-0000-0000-00002F130000}"/>
    <cellStyle name="_Расчет RAB_Лен и МОЭСК_с 2010 года_14.04.2009_со сглаж_version 3.0_без ФСК_UPDATE.BALANCE.WARM.2011YEAR.TO.1.1_46TE.2011(v1.0)" xfId="4912" xr:uid="{00000000-0005-0000-0000-000030130000}"/>
    <cellStyle name="_Расчет RAB_Лен и МОЭСК_с 2010 года_14.04.2009_со сглаж_version 3.0_без ФСК_UPDATE.BALANCE.WARM.2011YEAR.TO.1.1_INDEX.STATION.2012(v1.0)_" xfId="4913" xr:uid="{00000000-0005-0000-0000-000031130000}"/>
    <cellStyle name="_Расчет RAB_Лен и МОЭСК_с 2010 года_14.04.2009_со сглаж_version 3.0_без ФСК_UPDATE.BALANCE.WARM.2011YEAR.TO.1.1_INDEX.STATION.2012(v2.0)" xfId="4914" xr:uid="{00000000-0005-0000-0000-000032130000}"/>
    <cellStyle name="_Расчет RAB_Лен и МОЭСК_с 2010 года_14.04.2009_со сглаж_version 3.0_без ФСК_UPDATE.BALANCE.WARM.2011YEAR.TO.1.1_INDEX.STATION.2012(v2.1)" xfId="4915" xr:uid="{00000000-0005-0000-0000-000033130000}"/>
    <cellStyle name="_Расчет RAB_Лен и МОЭСК_с 2010 года_14.04.2009_со сглаж_version 3.0_без ФСК_UPDATE.BALANCE.WARM.2011YEAR.TO.1.1_OREP.KU.2011.MONTHLY.02(v1.1)" xfId="4916" xr:uid="{00000000-0005-0000-0000-000034130000}"/>
    <cellStyle name="_Расчет RAB_Лен и МОЭСК_с 2010 года_14.04.2009_со сглаж_version 3.0_без ФСК_UPDATE.BALANCE.WARM.2011YEAR.TO.1.1_TEPLO.PREDEL.2012.M(v1.1)_test" xfId="4917" xr:uid="{00000000-0005-0000-0000-000035130000}"/>
    <cellStyle name="_Расчет RAB_Лен и МОЭСК_с 2010 года_14.04.2009_со сглаж_version 3.0_без ФСК_UPDATE.NADB.JNVLS.APTEKA.2011.TO.1.3.4" xfId="4918" xr:uid="{00000000-0005-0000-0000-000036130000}"/>
    <cellStyle name="_Расчет арендной платы_2011 г (2)" xfId="4919" xr:uid="{00000000-0005-0000-0000-000037130000}"/>
    <cellStyle name="_Расчет арендной платы_2012 г_электро" xfId="4920" xr:uid="{00000000-0005-0000-0000-000038130000}"/>
    <cellStyle name="_Расчет топлива_ПТО" xfId="162" xr:uid="{00000000-0005-0000-0000-000039130000}"/>
    <cellStyle name="_Расчет топлива_ПТО_АХР" xfId="4921" xr:uid="{00000000-0005-0000-0000-00003A130000}"/>
    <cellStyle name="_Расчет топлива_ПТО_ВКС Генерация - Тариф 2010-2011 - 16.09.10" xfId="4922" xr:uid="{00000000-0005-0000-0000-00003B130000}"/>
    <cellStyle name="_Расчет топлива_ПТО_Гусь - Расчет цены газа на 2011" xfId="4923" xr:uid="{00000000-0005-0000-0000-00003C130000}"/>
    <cellStyle name="_Расчет топлива_ПТО_Гусь - Расчет цены газа на 2011_Гусь - Тариф 2012" xfId="4924" xr:uid="{00000000-0005-0000-0000-00003D130000}"/>
    <cellStyle name="_Расчет топлива_ПТО_Г-Хр (ВОТЭК)" xfId="4925" xr:uid="{00000000-0005-0000-0000-00003E130000}"/>
    <cellStyle name="_Расчет топлива_ПТО_ДЦТ_Ю-П_2012 г" xfId="4926" xr:uid="{00000000-0005-0000-0000-00003F130000}"/>
    <cellStyle name="_Расчет топлива_ПТО_Калькуляция  Киржач, Кр.Октябрь - 12.10.10-2" xfId="4927" xr:uid="{00000000-0005-0000-0000-000040130000}"/>
    <cellStyle name="_Расчет топлива_ПТО_Киржач - Расчет цены газа на 2011" xfId="4928" xr:uid="{00000000-0005-0000-0000-000041130000}"/>
    <cellStyle name="_Расчет топлива_ПТО_Киржач - Расчет цены газа на 2011_Гусь - Тариф 2012" xfId="4929" xr:uid="{00000000-0005-0000-0000-000042130000}"/>
    <cellStyle name="_Расчет топлива_ПТО_Киржач тариф 2011 - 08.04.10" xfId="4930" xr:uid="{00000000-0005-0000-0000-000043130000}"/>
    <cellStyle name="_Расчет топлива_ПТО_Копия ДЦТ_Ю-П_2012 г 22 03 20111" xfId="4931" xr:uid="{00000000-0005-0000-0000-000044130000}"/>
    <cellStyle name="_Расчет топлива_ПТО_Копия свод_тариф_2010_ИТОГОВЫЙ" xfId="4932" xr:uid="{00000000-0005-0000-0000-000045130000}"/>
    <cellStyle name="_Расчет топлива_ПТО_свод_тариф_2010_новый" xfId="4933" xr:uid="{00000000-0005-0000-0000-000046130000}"/>
    <cellStyle name="_Расчет топлива_ПТО_свод_тариф_2010_новый_Копия ДЦТ_Ю-П_2012 г 22 03 20111" xfId="4934" xr:uid="{00000000-0005-0000-0000-000047130000}"/>
    <cellStyle name="_Расчет топлива_ПТО_свод_тариф_2010_новый_Юр-П. (котелки) 2012" xfId="4935" xr:uid="{00000000-0005-0000-0000-000048130000}"/>
    <cellStyle name="_Расчет топлива_ПТО_ЮП_ПП-2012_20111006" xfId="4936" xr:uid="{00000000-0005-0000-0000-000049130000}"/>
    <cellStyle name="_Расчет топлива_ПТО_Юр-П. (котелки) 2012" xfId="4937" xr:uid="{00000000-0005-0000-0000-00004A130000}"/>
    <cellStyle name="_Расшифровки_1кв_2002" xfId="163" xr:uid="{00000000-0005-0000-0000-00004B130000}"/>
    <cellStyle name="_Расшифровки_1кв_2002 2" xfId="7198" xr:uid="{00000000-0005-0000-0000-00004C130000}"/>
    <cellStyle name="_Расшифровки_1кв_2002 3" xfId="7066" xr:uid="{00000000-0005-0000-0000-00004D130000}"/>
    <cellStyle name="_Расшифровки_1кв_2002_АХР" xfId="4938" xr:uid="{00000000-0005-0000-0000-00004E130000}"/>
    <cellStyle name="_Расшифровки_1кв_2002_ВКС Генерация - Тариф 2010-2011 - 16.09.10" xfId="4939" xr:uid="{00000000-0005-0000-0000-00004F130000}"/>
    <cellStyle name="_Расшифровки_1кв_2002_Гусь - Расчет цены газа на 2011" xfId="4940" xr:uid="{00000000-0005-0000-0000-000050130000}"/>
    <cellStyle name="_Расшифровки_1кв_2002_Гусь - Расчет цены газа на 2011_Гусь - Тариф 2012" xfId="4941" xr:uid="{00000000-0005-0000-0000-000051130000}"/>
    <cellStyle name="_Расшифровки_1кв_2002_Г-Хр (ВОТЭК)" xfId="4942" xr:uid="{00000000-0005-0000-0000-000052130000}"/>
    <cellStyle name="_Расшифровки_1кв_2002_ДЦТ_Ю-П_2012 г" xfId="4943" xr:uid="{00000000-0005-0000-0000-000053130000}"/>
    <cellStyle name="_Расшифровки_1кв_2002_Калькуляция  Киржач, Кр.Октябрь - 12.10.10-2" xfId="4944" xr:uid="{00000000-0005-0000-0000-000054130000}"/>
    <cellStyle name="_Расшифровки_1кв_2002_Киржач - Расчет цены газа на 2011" xfId="4945" xr:uid="{00000000-0005-0000-0000-000055130000}"/>
    <cellStyle name="_Расшифровки_1кв_2002_Киржач - Расчет цены газа на 2011_Гусь - Тариф 2012" xfId="4946" xr:uid="{00000000-0005-0000-0000-000056130000}"/>
    <cellStyle name="_Расшифровки_1кв_2002_Киржач тариф 2011 - 08.04.10" xfId="4947" xr:uid="{00000000-0005-0000-0000-000057130000}"/>
    <cellStyle name="_Расшифровки_1кв_2002_Копия ДЦТ_Ю-П_2012 г 22 03 20111" xfId="4948" xr:uid="{00000000-0005-0000-0000-000058130000}"/>
    <cellStyle name="_Расшифровки_1кв_2002_Копия свод_тариф_2010_ИТОГОВЫЙ" xfId="4949" xr:uid="{00000000-0005-0000-0000-000059130000}"/>
    <cellStyle name="_Расшифровки_1кв_2002_Копия Смета шаблон (3)" xfId="4950" xr:uid="{00000000-0005-0000-0000-00005A130000}"/>
    <cellStyle name="_Расшифровки_1кв_2002_свод_тариф_2010_новый" xfId="4951" xr:uid="{00000000-0005-0000-0000-00005B130000}"/>
    <cellStyle name="_Расшифровки_1кв_2002_свод_тариф_2010_новый_Копия ДЦТ_Ю-П_2012 г 22 03 20111" xfId="4952" xr:uid="{00000000-0005-0000-0000-00005C130000}"/>
    <cellStyle name="_Расшифровки_1кв_2002_свод_тариф_2010_новый_Юр-П. (котелки) 2012" xfId="4953" xr:uid="{00000000-0005-0000-0000-00005D130000}"/>
    <cellStyle name="_Расшифровки_1кв_2002_Смета АУП ВОТЭК" xfId="4954" xr:uid="{00000000-0005-0000-0000-00005E130000}"/>
    <cellStyle name="_Расшифровки_1кв_2002_Смета АУП ВОТЭК_Гусь - Тариф 2012" xfId="4955" xr:uid="{00000000-0005-0000-0000-00005F130000}"/>
    <cellStyle name="_Расшифровки_1кв_2002_ЮП_ПП-2012_20111006" xfId="4956" xr:uid="{00000000-0005-0000-0000-000060130000}"/>
    <cellStyle name="_Расшифровки_1кв_2002_Юр-П. (котелки) 2012" xfId="4957" xr:uid="{00000000-0005-0000-0000-000061130000}"/>
    <cellStyle name="_Сб-macro 2020" xfId="4958" xr:uid="{00000000-0005-0000-0000-000062130000}"/>
    <cellStyle name="_Свод по ИПР (2)" xfId="4959" xr:uid="{00000000-0005-0000-0000-000063130000}"/>
    <cellStyle name="_Свод по ИПР (2)_Новая инструкция1_фст" xfId="4960" xr:uid="{00000000-0005-0000-0000-000064130000}"/>
    <cellStyle name="_Смета_ЕРКЦ_2010 г_с фактом" xfId="4961" xr:uid="{00000000-0005-0000-0000-000065130000}"/>
    <cellStyle name="_Справочник затрат_ЛХ_20.10.05" xfId="4962" xr:uid="{00000000-0005-0000-0000-000066130000}"/>
    <cellStyle name="_таблицы для расчетов28-04-08_2006-2009_прибыль корр_по ИА" xfId="4963" xr:uid="{00000000-0005-0000-0000-000067130000}"/>
    <cellStyle name="_таблицы для расчетов28-04-08_2006-2009_прибыль корр_по ИА_Новая инструкция1_фст" xfId="4964" xr:uid="{00000000-0005-0000-0000-000068130000}"/>
    <cellStyle name="_таблицы для расчетов28-04-08_2006-2009с ИА" xfId="4965" xr:uid="{00000000-0005-0000-0000-000069130000}"/>
    <cellStyle name="_таблицы для расчетов28-04-08_2006-2009с ИА_Новая инструкция1_фст" xfId="4966" xr:uid="{00000000-0005-0000-0000-00006A130000}"/>
    <cellStyle name="_ТЭнергоЮ_ПТ-0.2.1" xfId="4967" xr:uid="{00000000-0005-0000-0000-00006B130000}"/>
    <cellStyle name="_Фактическое распределение затрат 2009" xfId="4968" xr:uid="{00000000-0005-0000-0000-00006C130000}"/>
    <cellStyle name="_Форма 6  РТК.xls(отчет по Адр пр. ЛО)" xfId="4969" xr:uid="{00000000-0005-0000-0000-00006D130000}"/>
    <cellStyle name="_Форма 6  РТК.xls(отчет по Адр пр. ЛО)_Новая инструкция1_фст" xfId="4970" xr:uid="{00000000-0005-0000-0000-00006E130000}"/>
    <cellStyle name="_Формат разбивки по МРСК_РСК" xfId="4971" xr:uid="{00000000-0005-0000-0000-00006F130000}"/>
    <cellStyle name="_Формат разбивки по МРСК_РСК_Новая инструкция1_фст" xfId="4972" xr:uid="{00000000-0005-0000-0000-000070130000}"/>
    <cellStyle name="_Формат_для Согласования" xfId="4973" xr:uid="{00000000-0005-0000-0000-000071130000}"/>
    <cellStyle name="_Формат_для Согласования_Новая инструкция1_фст" xfId="4974" xr:uid="{00000000-0005-0000-0000-000072130000}"/>
    <cellStyle name="_Формы" xfId="164" xr:uid="{00000000-0005-0000-0000-000073130000}"/>
    <cellStyle name="_Формы 2" xfId="7199" xr:uid="{00000000-0005-0000-0000-000074130000}"/>
    <cellStyle name="_Формы 3" xfId="7067" xr:uid="{00000000-0005-0000-0000-000075130000}"/>
    <cellStyle name="_Формы_АХР" xfId="4975" xr:uid="{00000000-0005-0000-0000-000076130000}"/>
    <cellStyle name="_Формы_ВКС Генерация - Тариф 2010-2011 - 16.09.10" xfId="4976" xr:uid="{00000000-0005-0000-0000-000077130000}"/>
    <cellStyle name="_Формы_Гусь - Расчет цены газа на 2011" xfId="4977" xr:uid="{00000000-0005-0000-0000-000078130000}"/>
    <cellStyle name="_Формы_Гусь - Расчет цены газа на 2011_Гусь - Тариф 2012" xfId="4978" xr:uid="{00000000-0005-0000-0000-000079130000}"/>
    <cellStyle name="_Формы_Г-Хр (ВОТЭК)" xfId="4979" xr:uid="{00000000-0005-0000-0000-00007A130000}"/>
    <cellStyle name="_Формы_ДЦТ_Ю-П_2012 г" xfId="4980" xr:uid="{00000000-0005-0000-0000-00007B130000}"/>
    <cellStyle name="_Формы_Калькуляция  Киржач, Кр.Октябрь - 12.10.10-2" xfId="4981" xr:uid="{00000000-0005-0000-0000-00007C130000}"/>
    <cellStyle name="_Формы_Киржач - Расчет цены газа на 2011" xfId="4982" xr:uid="{00000000-0005-0000-0000-00007D130000}"/>
    <cellStyle name="_Формы_Киржач - Расчет цены газа на 2011_Гусь - Тариф 2012" xfId="4983" xr:uid="{00000000-0005-0000-0000-00007E130000}"/>
    <cellStyle name="_Формы_Киржач тариф 2011 - 08.04.10" xfId="4984" xr:uid="{00000000-0005-0000-0000-00007F130000}"/>
    <cellStyle name="_Формы_Копия ДЦТ_Ю-П_2012 г 22 03 20111" xfId="4985" xr:uid="{00000000-0005-0000-0000-000080130000}"/>
    <cellStyle name="_Формы_Копия свод_тариф_2010_ИТОГОВЫЙ" xfId="4986" xr:uid="{00000000-0005-0000-0000-000081130000}"/>
    <cellStyle name="_Формы_Копия Смета шаблон (3)" xfId="4987" xr:uid="{00000000-0005-0000-0000-000082130000}"/>
    <cellStyle name="_Формы_свод_тариф_2010_новый" xfId="4988" xr:uid="{00000000-0005-0000-0000-000083130000}"/>
    <cellStyle name="_Формы_свод_тариф_2010_новый_Копия ДЦТ_Ю-П_2012 г 22 03 20111" xfId="4989" xr:uid="{00000000-0005-0000-0000-000084130000}"/>
    <cellStyle name="_Формы_свод_тариф_2010_новый_Юр-П. (котелки) 2012" xfId="4990" xr:uid="{00000000-0005-0000-0000-000085130000}"/>
    <cellStyle name="_Формы_Смета АУП ВОТЭК" xfId="4991" xr:uid="{00000000-0005-0000-0000-000086130000}"/>
    <cellStyle name="_Формы_Смета АУП ВОТЭК_Гусь - Тариф 2012" xfId="4992" xr:uid="{00000000-0005-0000-0000-000087130000}"/>
    <cellStyle name="_Формы_ЮП_ПП-2012_20111006" xfId="4993" xr:uid="{00000000-0005-0000-0000-000088130000}"/>
    <cellStyle name="_Формы_Юр-П. (котелки) 2012" xfId="4994" xr:uid="{00000000-0005-0000-0000-000089130000}"/>
    <cellStyle name="_ХХХ Прил 2 Формы бюджетных документов 2007" xfId="4995" xr:uid="{00000000-0005-0000-0000-00008A130000}"/>
    <cellStyle name="_экон.форм-т ВО 1 с разбивкой" xfId="4996" xr:uid="{00000000-0005-0000-0000-00008B130000}"/>
    <cellStyle name="_экон.форм-т ВО 1 с разбивкой_Новая инструкция1_фст" xfId="4997" xr:uid="{00000000-0005-0000-0000-00008C130000}"/>
    <cellStyle name="_ЮП_ПП2010Т_20101009" xfId="4998" xr:uid="{00000000-0005-0000-0000-00008D130000}"/>
    <cellStyle name="_ЮП_ПП2010Т_20101009_ЮП_ПП-2012_20111006" xfId="4999" xr:uid="{00000000-0005-0000-0000-00008E130000}"/>
    <cellStyle name="_ЮП_ПТ-1.2" xfId="5000" xr:uid="{00000000-0005-0000-0000-00008F130000}"/>
    <cellStyle name="’К‰Э [0.00]" xfId="5001" xr:uid="{00000000-0005-0000-0000-000090130000}"/>
    <cellStyle name="”€ќђќ‘ћ‚›‰" xfId="165" xr:uid="{00000000-0005-0000-0000-000091130000}"/>
    <cellStyle name="”€љ‘€ђћ‚ђќќ›‰" xfId="166" xr:uid="{00000000-0005-0000-0000-000092130000}"/>
    <cellStyle name="”ќђќ‘ћ‚›‰" xfId="167" xr:uid="{00000000-0005-0000-0000-000093130000}"/>
    <cellStyle name="”љ‘ђћ‚ђќќ›‰" xfId="168" xr:uid="{00000000-0005-0000-0000-000094130000}"/>
    <cellStyle name="„…ќ…†ќ›‰" xfId="169" xr:uid="{00000000-0005-0000-0000-000095130000}"/>
    <cellStyle name="„ђ’ђ" xfId="170" xr:uid="{00000000-0005-0000-0000-000096130000}"/>
    <cellStyle name="€’ћѓћ‚›‰" xfId="171" xr:uid="{00000000-0005-0000-0000-000097130000}"/>
    <cellStyle name="€’ћѓћ‚›‰ 2" xfId="7200" xr:uid="{00000000-0005-0000-0000-000098130000}"/>
    <cellStyle name="€’ћѓћ‚›‰ 3" xfId="7068" xr:uid="{00000000-0005-0000-0000-000099130000}"/>
    <cellStyle name="‡ђѓћ‹ћ‚ћљ1" xfId="172" xr:uid="{00000000-0005-0000-0000-00009A130000}"/>
    <cellStyle name="‡ђѓћ‹ћ‚ћљ2" xfId="173" xr:uid="{00000000-0005-0000-0000-00009B130000}"/>
    <cellStyle name="’ћѓћ‚›‰" xfId="174" xr:uid="{00000000-0005-0000-0000-00009C130000}"/>
    <cellStyle name="0,00;0;" xfId="175" xr:uid="{00000000-0005-0000-0000-00009D130000}"/>
    <cellStyle name="0,00;0; 2" xfId="5002" xr:uid="{00000000-0005-0000-0000-00009E130000}"/>
    <cellStyle name="1Normal" xfId="5003" xr:uid="{00000000-0005-0000-0000-00009F130000}"/>
    <cellStyle name="20% - Accent1" xfId="5004" xr:uid="{00000000-0005-0000-0000-0000A0130000}"/>
    <cellStyle name="20% - Accent1 2" xfId="5005" xr:uid="{00000000-0005-0000-0000-0000A1130000}"/>
    <cellStyle name="20% - Accent1 3" xfId="5006" xr:uid="{00000000-0005-0000-0000-0000A2130000}"/>
    <cellStyle name="20% - Accent1_46EE.2011(v1.0)" xfId="5007" xr:uid="{00000000-0005-0000-0000-0000A3130000}"/>
    <cellStyle name="20% - Accent2" xfId="5008" xr:uid="{00000000-0005-0000-0000-0000A4130000}"/>
    <cellStyle name="20% - Accent2 2" xfId="5009" xr:uid="{00000000-0005-0000-0000-0000A5130000}"/>
    <cellStyle name="20% - Accent2 3" xfId="5010" xr:uid="{00000000-0005-0000-0000-0000A6130000}"/>
    <cellStyle name="20% - Accent2_46EE.2011(v1.0)" xfId="5011" xr:uid="{00000000-0005-0000-0000-0000A7130000}"/>
    <cellStyle name="20% - Accent3" xfId="5012" xr:uid="{00000000-0005-0000-0000-0000A8130000}"/>
    <cellStyle name="20% - Accent3 2" xfId="5013" xr:uid="{00000000-0005-0000-0000-0000A9130000}"/>
    <cellStyle name="20% - Accent3 3" xfId="5014" xr:uid="{00000000-0005-0000-0000-0000AA130000}"/>
    <cellStyle name="20% - Accent3_46EE.2011(v1.0)" xfId="5015" xr:uid="{00000000-0005-0000-0000-0000AB130000}"/>
    <cellStyle name="20% - Accent4" xfId="5016" xr:uid="{00000000-0005-0000-0000-0000AC130000}"/>
    <cellStyle name="20% - Accent4 2" xfId="5017" xr:uid="{00000000-0005-0000-0000-0000AD130000}"/>
    <cellStyle name="20% - Accent4 3" xfId="5018" xr:uid="{00000000-0005-0000-0000-0000AE130000}"/>
    <cellStyle name="20% - Accent4_46EE.2011(v1.0)" xfId="5019" xr:uid="{00000000-0005-0000-0000-0000AF130000}"/>
    <cellStyle name="20% - Accent5" xfId="5020" xr:uid="{00000000-0005-0000-0000-0000B0130000}"/>
    <cellStyle name="20% - Accent5 2" xfId="5021" xr:uid="{00000000-0005-0000-0000-0000B1130000}"/>
    <cellStyle name="20% - Accent5 3" xfId="5022" xr:uid="{00000000-0005-0000-0000-0000B2130000}"/>
    <cellStyle name="20% - Accent5_46EE.2011(v1.0)" xfId="5023" xr:uid="{00000000-0005-0000-0000-0000B3130000}"/>
    <cellStyle name="20% - Accent6" xfId="5024" xr:uid="{00000000-0005-0000-0000-0000B4130000}"/>
    <cellStyle name="20% - Accent6 2" xfId="5025" xr:uid="{00000000-0005-0000-0000-0000B5130000}"/>
    <cellStyle name="20% - Accent6 3" xfId="5026" xr:uid="{00000000-0005-0000-0000-0000B6130000}"/>
    <cellStyle name="20% - Accent6_46EE.2011(v1.0)" xfId="5027" xr:uid="{00000000-0005-0000-0000-0000B7130000}"/>
    <cellStyle name="20% - Акцент1 10" xfId="5028" xr:uid="{00000000-0005-0000-0000-0000B8130000}"/>
    <cellStyle name="20% - Акцент1 11" xfId="5029" xr:uid="{00000000-0005-0000-0000-0000B9130000}"/>
    <cellStyle name="20% - Акцент1 2" xfId="5030" xr:uid="{00000000-0005-0000-0000-0000BA130000}"/>
    <cellStyle name="20% — акцент1 2" xfId="6714" xr:uid="{00000000-0005-0000-0000-0000BB130000}"/>
    <cellStyle name="20% - Акцент1 2 2" xfId="5031" xr:uid="{00000000-0005-0000-0000-0000BC130000}"/>
    <cellStyle name="20% - Акцент1 2 3" xfId="5032" xr:uid="{00000000-0005-0000-0000-0000BD130000}"/>
    <cellStyle name="20% - Акцент1 2 4" xfId="7458" xr:uid="{00000000-0005-0000-0000-0000BE130000}"/>
    <cellStyle name="20% - Акцент1 2 5" xfId="7459" xr:uid="{00000000-0005-0000-0000-0000BF130000}"/>
    <cellStyle name="20% - Акцент1 2_46EE.2011(v1.0)" xfId="5033" xr:uid="{00000000-0005-0000-0000-0000C0130000}"/>
    <cellStyle name="20% - Акцент1 3" xfId="5034" xr:uid="{00000000-0005-0000-0000-0000C1130000}"/>
    <cellStyle name="20% — акцент1 3" xfId="6715" xr:uid="{00000000-0005-0000-0000-0000C2130000}"/>
    <cellStyle name="20% - Акцент1 3 2" xfId="5035" xr:uid="{00000000-0005-0000-0000-0000C3130000}"/>
    <cellStyle name="20% - Акцент1 3 3" xfId="5036" xr:uid="{00000000-0005-0000-0000-0000C4130000}"/>
    <cellStyle name="20% - Акцент1 3_46EE.2011(v1.0)" xfId="5037" xr:uid="{00000000-0005-0000-0000-0000C5130000}"/>
    <cellStyle name="20% - Акцент1 4" xfId="5038" xr:uid="{00000000-0005-0000-0000-0000C6130000}"/>
    <cellStyle name="20% — акцент1 4" xfId="6716" xr:uid="{00000000-0005-0000-0000-0000C7130000}"/>
    <cellStyle name="20% - Акцент1 4 2" xfId="5039" xr:uid="{00000000-0005-0000-0000-0000C8130000}"/>
    <cellStyle name="20% - Акцент1 4 3" xfId="5040" xr:uid="{00000000-0005-0000-0000-0000C9130000}"/>
    <cellStyle name="20% - Акцент1 4_46EE.2011(v1.0)" xfId="5041" xr:uid="{00000000-0005-0000-0000-0000CA130000}"/>
    <cellStyle name="20% - Акцент1 5" xfId="5042" xr:uid="{00000000-0005-0000-0000-0000CB130000}"/>
    <cellStyle name="20% - Акцент1 5 2" xfId="5043" xr:uid="{00000000-0005-0000-0000-0000CC130000}"/>
    <cellStyle name="20% - Акцент1 5 3" xfId="5044" xr:uid="{00000000-0005-0000-0000-0000CD130000}"/>
    <cellStyle name="20% - Акцент1 5_46EE.2011(v1.0)" xfId="5045" xr:uid="{00000000-0005-0000-0000-0000CE130000}"/>
    <cellStyle name="20% - Акцент1 6" xfId="5046" xr:uid="{00000000-0005-0000-0000-0000CF130000}"/>
    <cellStyle name="20% - Акцент1 6 2" xfId="5047" xr:uid="{00000000-0005-0000-0000-0000D0130000}"/>
    <cellStyle name="20% - Акцент1 6 3" xfId="5048" xr:uid="{00000000-0005-0000-0000-0000D1130000}"/>
    <cellStyle name="20% - Акцент1 6_46EE.2011(v1.0)" xfId="5049" xr:uid="{00000000-0005-0000-0000-0000D2130000}"/>
    <cellStyle name="20% - Акцент1 7" xfId="5050" xr:uid="{00000000-0005-0000-0000-0000D3130000}"/>
    <cellStyle name="20% - Акцент1 7 2" xfId="5051" xr:uid="{00000000-0005-0000-0000-0000D4130000}"/>
    <cellStyle name="20% - Акцент1 7 3" xfId="5052" xr:uid="{00000000-0005-0000-0000-0000D5130000}"/>
    <cellStyle name="20% - Акцент1 7_46EE.2011(v1.0)" xfId="5053" xr:uid="{00000000-0005-0000-0000-0000D6130000}"/>
    <cellStyle name="20% - Акцент1 8" xfId="5054" xr:uid="{00000000-0005-0000-0000-0000D7130000}"/>
    <cellStyle name="20% - Акцент1 8 2" xfId="5055" xr:uid="{00000000-0005-0000-0000-0000D8130000}"/>
    <cellStyle name="20% - Акцент1 8 3" xfId="5056" xr:uid="{00000000-0005-0000-0000-0000D9130000}"/>
    <cellStyle name="20% - Акцент1 8_46EE.2011(v1.0)" xfId="5057" xr:uid="{00000000-0005-0000-0000-0000DA130000}"/>
    <cellStyle name="20% - Акцент1 9" xfId="5058" xr:uid="{00000000-0005-0000-0000-0000DB130000}"/>
    <cellStyle name="20% - Акцент1 9 2" xfId="5059" xr:uid="{00000000-0005-0000-0000-0000DC130000}"/>
    <cellStyle name="20% - Акцент1 9 3" xfId="5060" xr:uid="{00000000-0005-0000-0000-0000DD130000}"/>
    <cellStyle name="20% - Акцент1 9_46EE.2011(v1.0)" xfId="5061" xr:uid="{00000000-0005-0000-0000-0000DE130000}"/>
    <cellStyle name="20% - Акцент2 10" xfId="5062" xr:uid="{00000000-0005-0000-0000-0000DF130000}"/>
    <cellStyle name="20% - Акцент2 11" xfId="5063" xr:uid="{00000000-0005-0000-0000-0000E0130000}"/>
    <cellStyle name="20% - Акцент2 2" xfId="5064" xr:uid="{00000000-0005-0000-0000-0000E1130000}"/>
    <cellStyle name="20% — акцент2 2" xfId="6717" xr:uid="{00000000-0005-0000-0000-0000E2130000}"/>
    <cellStyle name="20% - Акцент2 2 2" xfId="5065" xr:uid="{00000000-0005-0000-0000-0000E3130000}"/>
    <cellStyle name="20% - Акцент2 2 3" xfId="5066" xr:uid="{00000000-0005-0000-0000-0000E4130000}"/>
    <cellStyle name="20% - Акцент2 2 4" xfId="7460" xr:uid="{00000000-0005-0000-0000-0000E5130000}"/>
    <cellStyle name="20% - Акцент2 2 5" xfId="7461" xr:uid="{00000000-0005-0000-0000-0000E6130000}"/>
    <cellStyle name="20% - Акцент2 2_46EE.2011(v1.0)" xfId="5067" xr:uid="{00000000-0005-0000-0000-0000E7130000}"/>
    <cellStyle name="20% - Акцент2 3" xfId="5068" xr:uid="{00000000-0005-0000-0000-0000E8130000}"/>
    <cellStyle name="20% — акцент2 3" xfId="6718" xr:uid="{00000000-0005-0000-0000-0000E9130000}"/>
    <cellStyle name="20% - Акцент2 3 2" xfId="5069" xr:uid="{00000000-0005-0000-0000-0000EA130000}"/>
    <cellStyle name="20% - Акцент2 3 3" xfId="5070" xr:uid="{00000000-0005-0000-0000-0000EB130000}"/>
    <cellStyle name="20% - Акцент2 3_46EE.2011(v1.0)" xfId="5071" xr:uid="{00000000-0005-0000-0000-0000EC130000}"/>
    <cellStyle name="20% - Акцент2 4" xfId="5072" xr:uid="{00000000-0005-0000-0000-0000ED130000}"/>
    <cellStyle name="20% — акцент2 4" xfId="6719" xr:uid="{00000000-0005-0000-0000-0000EE130000}"/>
    <cellStyle name="20% - Акцент2 4 2" xfId="5073" xr:uid="{00000000-0005-0000-0000-0000EF130000}"/>
    <cellStyle name="20% - Акцент2 4 3" xfId="5074" xr:uid="{00000000-0005-0000-0000-0000F0130000}"/>
    <cellStyle name="20% - Акцент2 4_46EE.2011(v1.0)" xfId="5075" xr:uid="{00000000-0005-0000-0000-0000F1130000}"/>
    <cellStyle name="20% - Акцент2 5" xfId="5076" xr:uid="{00000000-0005-0000-0000-0000F2130000}"/>
    <cellStyle name="20% - Акцент2 5 2" xfId="5077" xr:uid="{00000000-0005-0000-0000-0000F3130000}"/>
    <cellStyle name="20% - Акцент2 5 3" xfId="5078" xr:uid="{00000000-0005-0000-0000-0000F4130000}"/>
    <cellStyle name="20% - Акцент2 5_46EE.2011(v1.0)" xfId="5079" xr:uid="{00000000-0005-0000-0000-0000F5130000}"/>
    <cellStyle name="20% - Акцент2 6" xfId="5080" xr:uid="{00000000-0005-0000-0000-0000F6130000}"/>
    <cellStyle name="20% - Акцент2 6 2" xfId="5081" xr:uid="{00000000-0005-0000-0000-0000F7130000}"/>
    <cellStyle name="20% - Акцент2 6 3" xfId="5082" xr:uid="{00000000-0005-0000-0000-0000F8130000}"/>
    <cellStyle name="20% - Акцент2 6_46EE.2011(v1.0)" xfId="5083" xr:uid="{00000000-0005-0000-0000-0000F9130000}"/>
    <cellStyle name="20% - Акцент2 7" xfId="5084" xr:uid="{00000000-0005-0000-0000-0000FA130000}"/>
    <cellStyle name="20% - Акцент2 7 2" xfId="5085" xr:uid="{00000000-0005-0000-0000-0000FB130000}"/>
    <cellStyle name="20% - Акцент2 7 3" xfId="5086" xr:uid="{00000000-0005-0000-0000-0000FC130000}"/>
    <cellStyle name="20% - Акцент2 7_46EE.2011(v1.0)" xfId="5087" xr:uid="{00000000-0005-0000-0000-0000FD130000}"/>
    <cellStyle name="20% - Акцент2 8" xfId="5088" xr:uid="{00000000-0005-0000-0000-0000FE130000}"/>
    <cellStyle name="20% - Акцент2 8 2" xfId="5089" xr:uid="{00000000-0005-0000-0000-0000FF130000}"/>
    <cellStyle name="20% - Акцент2 8 3" xfId="5090" xr:uid="{00000000-0005-0000-0000-000000140000}"/>
    <cellStyle name="20% - Акцент2 8_46EE.2011(v1.0)" xfId="5091" xr:uid="{00000000-0005-0000-0000-000001140000}"/>
    <cellStyle name="20% - Акцент2 9" xfId="5092" xr:uid="{00000000-0005-0000-0000-000002140000}"/>
    <cellStyle name="20% - Акцент2 9 2" xfId="5093" xr:uid="{00000000-0005-0000-0000-000003140000}"/>
    <cellStyle name="20% - Акцент2 9 3" xfId="5094" xr:uid="{00000000-0005-0000-0000-000004140000}"/>
    <cellStyle name="20% - Акцент2 9_46EE.2011(v1.0)" xfId="5095" xr:uid="{00000000-0005-0000-0000-000005140000}"/>
    <cellStyle name="20% - Акцент3 10" xfId="5096" xr:uid="{00000000-0005-0000-0000-000006140000}"/>
    <cellStyle name="20% - Акцент3 11" xfId="5097" xr:uid="{00000000-0005-0000-0000-000007140000}"/>
    <cellStyle name="20% - Акцент3 2" xfId="5098" xr:uid="{00000000-0005-0000-0000-000008140000}"/>
    <cellStyle name="20% — акцент3 2" xfId="6720" xr:uid="{00000000-0005-0000-0000-000009140000}"/>
    <cellStyle name="20% - Акцент3 2 2" xfId="5099" xr:uid="{00000000-0005-0000-0000-00000A140000}"/>
    <cellStyle name="20% - Акцент3 2 3" xfId="5100" xr:uid="{00000000-0005-0000-0000-00000B140000}"/>
    <cellStyle name="20% - Акцент3 2 4" xfId="7462" xr:uid="{00000000-0005-0000-0000-00000C140000}"/>
    <cellStyle name="20% - Акцент3 2 5" xfId="7463" xr:uid="{00000000-0005-0000-0000-00000D140000}"/>
    <cellStyle name="20% - Акцент3 2_46EE.2011(v1.0)" xfId="5101" xr:uid="{00000000-0005-0000-0000-00000E140000}"/>
    <cellStyle name="20% - Акцент3 3" xfId="5102" xr:uid="{00000000-0005-0000-0000-00000F140000}"/>
    <cellStyle name="20% — акцент3 3" xfId="6721" xr:uid="{00000000-0005-0000-0000-000010140000}"/>
    <cellStyle name="20% - Акцент3 3 2" xfId="5103" xr:uid="{00000000-0005-0000-0000-000011140000}"/>
    <cellStyle name="20% - Акцент3 3 3" xfId="5104" xr:uid="{00000000-0005-0000-0000-000012140000}"/>
    <cellStyle name="20% - Акцент3 3_46EE.2011(v1.0)" xfId="5105" xr:uid="{00000000-0005-0000-0000-000013140000}"/>
    <cellStyle name="20% - Акцент3 4" xfId="5106" xr:uid="{00000000-0005-0000-0000-000014140000}"/>
    <cellStyle name="20% — акцент3 4" xfId="6722" xr:uid="{00000000-0005-0000-0000-000015140000}"/>
    <cellStyle name="20% - Акцент3 4 2" xfId="5107" xr:uid="{00000000-0005-0000-0000-000016140000}"/>
    <cellStyle name="20% - Акцент3 4 3" xfId="5108" xr:uid="{00000000-0005-0000-0000-000017140000}"/>
    <cellStyle name="20% - Акцент3 4_46EE.2011(v1.0)" xfId="5109" xr:uid="{00000000-0005-0000-0000-000018140000}"/>
    <cellStyle name="20% - Акцент3 5" xfId="5110" xr:uid="{00000000-0005-0000-0000-000019140000}"/>
    <cellStyle name="20% - Акцент3 5 2" xfId="5111" xr:uid="{00000000-0005-0000-0000-00001A140000}"/>
    <cellStyle name="20% - Акцент3 5 3" xfId="5112" xr:uid="{00000000-0005-0000-0000-00001B140000}"/>
    <cellStyle name="20% - Акцент3 5_46EE.2011(v1.0)" xfId="5113" xr:uid="{00000000-0005-0000-0000-00001C140000}"/>
    <cellStyle name="20% - Акцент3 6" xfId="5114" xr:uid="{00000000-0005-0000-0000-00001D140000}"/>
    <cellStyle name="20% - Акцент3 6 2" xfId="5115" xr:uid="{00000000-0005-0000-0000-00001E140000}"/>
    <cellStyle name="20% - Акцент3 6 3" xfId="5116" xr:uid="{00000000-0005-0000-0000-00001F140000}"/>
    <cellStyle name="20% - Акцент3 6_46EE.2011(v1.0)" xfId="5117" xr:uid="{00000000-0005-0000-0000-000020140000}"/>
    <cellStyle name="20% - Акцент3 7" xfId="5118" xr:uid="{00000000-0005-0000-0000-000021140000}"/>
    <cellStyle name="20% - Акцент3 7 2" xfId="5119" xr:uid="{00000000-0005-0000-0000-000022140000}"/>
    <cellStyle name="20% - Акцент3 7 3" xfId="5120" xr:uid="{00000000-0005-0000-0000-000023140000}"/>
    <cellStyle name="20% - Акцент3 7_46EE.2011(v1.0)" xfId="5121" xr:uid="{00000000-0005-0000-0000-000024140000}"/>
    <cellStyle name="20% - Акцент3 8" xfId="5122" xr:uid="{00000000-0005-0000-0000-000025140000}"/>
    <cellStyle name="20% - Акцент3 8 2" xfId="5123" xr:uid="{00000000-0005-0000-0000-000026140000}"/>
    <cellStyle name="20% - Акцент3 8 3" xfId="5124" xr:uid="{00000000-0005-0000-0000-000027140000}"/>
    <cellStyle name="20% - Акцент3 8_46EE.2011(v1.0)" xfId="5125" xr:uid="{00000000-0005-0000-0000-000028140000}"/>
    <cellStyle name="20% - Акцент3 9" xfId="5126" xr:uid="{00000000-0005-0000-0000-000029140000}"/>
    <cellStyle name="20% - Акцент3 9 2" xfId="5127" xr:uid="{00000000-0005-0000-0000-00002A140000}"/>
    <cellStyle name="20% - Акцент3 9 3" xfId="5128" xr:uid="{00000000-0005-0000-0000-00002B140000}"/>
    <cellStyle name="20% - Акцент3 9_46EE.2011(v1.0)" xfId="5129" xr:uid="{00000000-0005-0000-0000-00002C140000}"/>
    <cellStyle name="20% - Акцент4 10" xfId="5130" xr:uid="{00000000-0005-0000-0000-00002D140000}"/>
    <cellStyle name="20% - Акцент4 11" xfId="5131" xr:uid="{00000000-0005-0000-0000-00002E140000}"/>
    <cellStyle name="20% - Акцент4 2" xfId="5132" xr:uid="{00000000-0005-0000-0000-00002F140000}"/>
    <cellStyle name="20% — акцент4 2" xfId="6723" xr:uid="{00000000-0005-0000-0000-000030140000}"/>
    <cellStyle name="20% - Акцент4 2 2" xfId="5133" xr:uid="{00000000-0005-0000-0000-000031140000}"/>
    <cellStyle name="20% - Акцент4 2 3" xfId="5134" xr:uid="{00000000-0005-0000-0000-000032140000}"/>
    <cellStyle name="20% - Акцент4 2 4" xfId="7464" xr:uid="{00000000-0005-0000-0000-000033140000}"/>
    <cellStyle name="20% - Акцент4 2 5" xfId="7465" xr:uid="{00000000-0005-0000-0000-000034140000}"/>
    <cellStyle name="20% - Акцент4 2_46EE.2011(v1.0)" xfId="5135" xr:uid="{00000000-0005-0000-0000-000035140000}"/>
    <cellStyle name="20% - Акцент4 3" xfId="5136" xr:uid="{00000000-0005-0000-0000-000036140000}"/>
    <cellStyle name="20% — акцент4 3" xfId="6724" xr:uid="{00000000-0005-0000-0000-000037140000}"/>
    <cellStyle name="20% - Акцент4 3 2" xfId="5137" xr:uid="{00000000-0005-0000-0000-000038140000}"/>
    <cellStyle name="20% - Акцент4 3 3" xfId="5138" xr:uid="{00000000-0005-0000-0000-000039140000}"/>
    <cellStyle name="20% - Акцент4 3_46EE.2011(v1.0)" xfId="5139" xr:uid="{00000000-0005-0000-0000-00003A140000}"/>
    <cellStyle name="20% - Акцент4 4" xfId="5140" xr:uid="{00000000-0005-0000-0000-00003B140000}"/>
    <cellStyle name="20% — акцент4 4" xfId="6725" xr:uid="{00000000-0005-0000-0000-00003C140000}"/>
    <cellStyle name="20% - Акцент4 4 2" xfId="5141" xr:uid="{00000000-0005-0000-0000-00003D140000}"/>
    <cellStyle name="20% - Акцент4 4 3" xfId="5142" xr:uid="{00000000-0005-0000-0000-00003E140000}"/>
    <cellStyle name="20% - Акцент4 4_46EE.2011(v1.0)" xfId="5143" xr:uid="{00000000-0005-0000-0000-00003F140000}"/>
    <cellStyle name="20% - Акцент4 5" xfId="5144" xr:uid="{00000000-0005-0000-0000-000040140000}"/>
    <cellStyle name="20% - Акцент4 5 2" xfId="5145" xr:uid="{00000000-0005-0000-0000-000041140000}"/>
    <cellStyle name="20% - Акцент4 5 3" xfId="5146" xr:uid="{00000000-0005-0000-0000-000042140000}"/>
    <cellStyle name="20% - Акцент4 5_46EE.2011(v1.0)" xfId="5147" xr:uid="{00000000-0005-0000-0000-000043140000}"/>
    <cellStyle name="20% - Акцент4 6" xfId="5148" xr:uid="{00000000-0005-0000-0000-000044140000}"/>
    <cellStyle name="20% - Акцент4 6 2" xfId="5149" xr:uid="{00000000-0005-0000-0000-000045140000}"/>
    <cellStyle name="20% - Акцент4 6 3" xfId="5150" xr:uid="{00000000-0005-0000-0000-000046140000}"/>
    <cellStyle name="20% - Акцент4 6_46EE.2011(v1.0)" xfId="5151" xr:uid="{00000000-0005-0000-0000-000047140000}"/>
    <cellStyle name="20% - Акцент4 7" xfId="5152" xr:uid="{00000000-0005-0000-0000-000048140000}"/>
    <cellStyle name="20% - Акцент4 7 2" xfId="5153" xr:uid="{00000000-0005-0000-0000-000049140000}"/>
    <cellStyle name="20% - Акцент4 7 3" xfId="5154" xr:uid="{00000000-0005-0000-0000-00004A140000}"/>
    <cellStyle name="20% - Акцент4 7_46EE.2011(v1.0)" xfId="5155" xr:uid="{00000000-0005-0000-0000-00004B140000}"/>
    <cellStyle name="20% - Акцент4 8" xfId="5156" xr:uid="{00000000-0005-0000-0000-00004C140000}"/>
    <cellStyle name="20% - Акцент4 8 2" xfId="5157" xr:uid="{00000000-0005-0000-0000-00004D140000}"/>
    <cellStyle name="20% - Акцент4 8 3" xfId="5158" xr:uid="{00000000-0005-0000-0000-00004E140000}"/>
    <cellStyle name="20% - Акцент4 8_46EE.2011(v1.0)" xfId="5159" xr:uid="{00000000-0005-0000-0000-00004F140000}"/>
    <cellStyle name="20% - Акцент4 9" xfId="5160" xr:uid="{00000000-0005-0000-0000-000050140000}"/>
    <cellStyle name="20% - Акцент4 9 2" xfId="5161" xr:uid="{00000000-0005-0000-0000-000051140000}"/>
    <cellStyle name="20% - Акцент4 9 3" xfId="5162" xr:uid="{00000000-0005-0000-0000-000052140000}"/>
    <cellStyle name="20% - Акцент4 9_46EE.2011(v1.0)" xfId="5163" xr:uid="{00000000-0005-0000-0000-000053140000}"/>
    <cellStyle name="20% - Акцент5 10" xfId="5164" xr:uid="{00000000-0005-0000-0000-000054140000}"/>
    <cellStyle name="20% - Акцент5 11" xfId="5165" xr:uid="{00000000-0005-0000-0000-000055140000}"/>
    <cellStyle name="20% - Акцент5 2" xfId="5166" xr:uid="{00000000-0005-0000-0000-000056140000}"/>
    <cellStyle name="20% — акцент5 2" xfId="6726" xr:uid="{00000000-0005-0000-0000-000057140000}"/>
    <cellStyle name="20% - Акцент5 2 2" xfId="5167" xr:uid="{00000000-0005-0000-0000-000058140000}"/>
    <cellStyle name="20% - Акцент5 2 3" xfId="5168" xr:uid="{00000000-0005-0000-0000-000059140000}"/>
    <cellStyle name="20% - Акцент5 2_46EE.2011(v1.0)" xfId="5169" xr:uid="{00000000-0005-0000-0000-00005A140000}"/>
    <cellStyle name="20% - Акцент5 3" xfId="5170" xr:uid="{00000000-0005-0000-0000-00005B140000}"/>
    <cellStyle name="20% — акцент5 3" xfId="6727" xr:uid="{00000000-0005-0000-0000-00005C140000}"/>
    <cellStyle name="20% - Акцент5 3 2" xfId="5171" xr:uid="{00000000-0005-0000-0000-00005D140000}"/>
    <cellStyle name="20% - Акцент5 3 3" xfId="5172" xr:uid="{00000000-0005-0000-0000-00005E140000}"/>
    <cellStyle name="20% - Акцент5 3_46EE.2011(v1.0)" xfId="5173" xr:uid="{00000000-0005-0000-0000-00005F140000}"/>
    <cellStyle name="20% - Акцент5 4" xfId="5174" xr:uid="{00000000-0005-0000-0000-000060140000}"/>
    <cellStyle name="20% — акцент5 4" xfId="6728" xr:uid="{00000000-0005-0000-0000-000061140000}"/>
    <cellStyle name="20% - Акцент5 4 2" xfId="5175" xr:uid="{00000000-0005-0000-0000-000062140000}"/>
    <cellStyle name="20% - Акцент5 4 3" xfId="5176" xr:uid="{00000000-0005-0000-0000-000063140000}"/>
    <cellStyle name="20% - Акцент5 4_46EE.2011(v1.0)" xfId="5177" xr:uid="{00000000-0005-0000-0000-000064140000}"/>
    <cellStyle name="20% - Акцент5 5" xfId="5178" xr:uid="{00000000-0005-0000-0000-000065140000}"/>
    <cellStyle name="20% - Акцент5 5 2" xfId="5179" xr:uid="{00000000-0005-0000-0000-000066140000}"/>
    <cellStyle name="20% - Акцент5 5 3" xfId="5180" xr:uid="{00000000-0005-0000-0000-000067140000}"/>
    <cellStyle name="20% - Акцент5 5_46EE.2011(v1.0)" xfId="5181" xr:uid="{00000000-0005-0000-0000-000068140000}"/>
    <cellStyle name="20% - Акцент5 6" xfId="5182" xr:uid="{00000000-0005-0000-0000-000069140000}"/>
    <cellStyle name="20% - Акцент5 6 2" xfId="5183" xr:uid="{00000000-0005-0000-0000-00006A140000}"/>
    <cellStyle name="20% - Акцент5 6 3" xfId="5184" xr:uid="{00000000-0005-0000-0000-00006B140000}"/>
    <cellStyle name="20% - Акцент5 6_46EE.2011(v1.0)" xfId="5185" xr:uid="{00000000-0005-0000-0000-00006C140000}"/>
    <cellStyle name="20% - Акцент5 7" xfId="5186" xr:uid="{00000000-0005-0000-0000-00006D140000}"/>
    <cellStyle name="20% - Акцент5 7 2" xfId="5187" xr:uid="{00000000-0005-0000-0000-00006E140000}"/>
    <cellStyle name="20% - Акцент5 7 3" xfId="5188" xr:uid="{00000000-0005-0000-0000-00006F140000}"/>
    <cellStyle name="20% - Акцент5 7_46EE.2011(v1.0)" xfId="5189" xr:uid="{00000000-0005-0000-0000-000070140000}"/>
    <cellStyle name="20% - Акцент5 8" xfId="5190" xr:uid="{00000000-0005-0000-0000-000071140000}"/>
    <cellStyle name="20% - Акцент5 8 2" xfId="5191" xr:uid="{00000000-0005-0000-0000-000072140000}"/>
    <cellStyle name="20% - Акцент5 8 3" xfId="5192" xr:uid="{00000000-0005-0000-0000-000073140000}"/>
    <cellStyle name="20% - Акцент5 8_46EE.2011(v1.0)" xfId="5193" xr:uid="{00000000-0005-0000-0000-000074140000}"/>
    <cellStyle name="20% - Акцент5 9" xfId="5194" xr:uid="{00000000-0005-0000-0000-000075140000}"/>
    <cellStyle name="20% - Акцент5 9 2" xfId="5195" xr:uid="{00000000-0005-0000-0000-000076140000}"/>
    <cellStyle name="20% - Акцент5 9 3" xfId="5196" xr:uid="{00000000-0005-0000-0000-000077140000}"/>
    <cellStyle name="20% - Акцент5 9_46EE.2011(v1.0)" xfId="5197" xr:uid="{00000000-0005-0000-0000-000078140000}"/>
    <cellStyle name="20% - Акцент6 10" xfId="5198" xr:uid="{00000000-0005-0000-0000-000079140000}"/>
    <cellStyle name="20% - Акцент6 11" xfId="5199" xr:uid="{00000000-0005-0000-0000-00007A140000}"/>
    <cellStyle name="20% - Акцент6 2" xfId="5200" xr:uid="{00000000-0005-0000-0000-00007B140000}"/>
    <cellStyle name="20% — акцент6 2" xfId="6729" xr:uid="{00000000-0005-0000-0000-00007C140000}"/>
    <cellStyle name="20% - Акцент6 2 2" xfId="5201" xr:uid="{00000000-0005-0000-0000-00007D140000}"/>
    <cellStyle name="20% - Акцент6 2 3" xfId="5202" xr:uid="{00000000-0005-0000-0000-00007E140000}"/>
    <cellStyle name="20% - Акцент6 2 4" xfId="7466" xr:uid="{00000000-0005-0000-0000-00007F140000}"/>
    <cellStyle name="20% - Акцент6 2 5" xfId="7467" xr:uid="{00000000-0005-0000-0000-000080140000}"/>
    <cellStyle name="20% - Акцент6 2_46EE.2011(v1.0)" xfId="5203" xr:uid="{00000000-0005-0000-0000-000081140000}"/>
    <cellStyle name="20% - Акцент6 3" xfId="5204" xr:uid="{00000000-0005-0000-0000-000082140000}"/>
    <cellStyle name="20% — акцент6 3" xfId="6730" xr:uid="{00000000-0005-0000-0000-000083140000}"/>
    <cellStyle name="20% - Акцент6 3 2" xfId="5205" xr:uid="{00000000-0005-0000-0000-000084140000}"/>
    <cellStyle name="20% - Акцент6 3 3" xfId="5206" xr:uid="{00000000-0005-0000-0000-000085140000}"/>
    <cellStyle name="20% - Акцент6 3_46EE.2011(v1.0)" xfId="5207" xr:uid="{00000000-0005-0000-0000-000086140000}"/>
    <cellStyle name="20% - Акцент6 4" xfId="5208" xr:uid="{00000000-0005-0000-0000-000087140000}"/>
    <cellStyle name="20% — акцент6 4" xfId="6731" xr:uid="{00000000-0005-0000-0000-000088140000}"/>
    <cellStyle name="20% - Акцент6 4 2" xfId="5209" xr:uid="{00000000-0005-0000-0000-000089140000}"/>
    <cellStyle name="20% - Акцент6 4 3" xfId="5210" xr:uid="{00000000-0005-0000-0000-00008A140000}"/>
    <cellStyle name="20% - Акцент6 4_46EE.2011(v1.0)" xfId="5211" xr:uid="{00000000-0005-0000-0000-00008B140000}"/>
    <cellStyle name="20% - Акцент6 5" xfId="5212" xr:uid="{00000000-0005-0000-0000-00008C140000}"/>
    <cellStyle name="20% - Акцент6 5 2" xfId="5213" xr:uid="{00000000-0005-0000-0000-00008D140000}"/>
    <cellStyle name="20% - Акцент6 5 3" xfId="5214" xr:uid="{00000000-0005-0000-0000-00008E140000}"/>
    <cellStyle name="20% - Акцент6 5_46EE.2011(v1.0)" xfId="5215" xr:uid="{00000000-0005-0000-0000-00008F140000}"/>
    <cellStyle name="20% - Акцент6 6" xfId="5216" xr:uid="{00000000-0005-0000-0000-000090140000}"/>
    <cellStyle name="20% - Акцент6 6 2" xfId="5217" xr:uid="{00000000-0005-0000-0000-000091140000}"/>
    <cellStyle name="20% - Акцент6 6 3" xfId="5218" xr:uid="{00000000-0005-0000-0000-000092140000}"/>
    <cellStyle name="20% - Акцент6 6_46EE.2011(v1.0)" xfId="5219" xr:uid="{00000000-0005-0000-0000-000093140000}"/>
    <cellStyle name="20% - Акцент6 7" xfId="5220" xr:uid="{00000000-0005-0000-0000-000094140000}"/>
    <cellStyle name="20% - Акцент6 7 2" xfId="5221" xr:uid="{00000000-0005-0000-0000-000095140000}"/>
    <cellStyle name="20% - Акцент6 7 3" xfId="5222" xr:uid="{00000000-0005-0000-0000-000096140000}"/>
    <cellStyle name="20% - Акцент6 7_46EE.2011(v1.0)" xfId="5223" xr:uid="{00000000-0005-0000-0000-000097140000}"/>
    <cellStyle name="20% - Акцент6 8" xfId="5224" xr:uid="{00000000-0005-0000-0000-000098140000}"/>
    <cellStyle name="20% - Акцент6 8 2" xfId="5225" xr:uid="{00000000-0005-0000-0000-000099140000}"/>
    <cellStyle name="20% - Акцент6 8 3" xfId="5226" xr:uid="{00000000-0005-0000-0000-00009A140000}"/>
    <cellStyle name="20% - Акцент6 8_46EE.2011(v1.0)" xfId="5227" xr:uid="{00000000-0005-0000-0000-00009B140000}"/>
    <cellStyle name="20% - Акцент6 9" xfId="5228" xr:uid="{00000000-0005-0000-0000-00009C140000}"/>
    <cellStyle name="20% - Акцент6 9 2" xfId="5229" xr:uid="{00000000-0005-0000-0000-00009D140000}"/>
    <cellStyle name="20% - Акцент6 9 3" xfId="5230" xr:uid="{00000000-0005-0000-0000-00009E140000}"/>
    <cellStyle name="20% - Акцент6 9_46EE.2011(v1.0)" xfId="5231" xr:uid="{00000000-0005-0000-0000-00009F140000}"/>
    <cellStyle name="3d" xfId="176" xr:uid="{00000000-0005-0000-0000-0000A0140000}"/>
    <cellStyle name="40% - Accent1" xfId="5232" xr:uid="{00000000-0005-0000-0000-0000A1140000}"/>
    <cellStyle name="40% - Accent1 2" xfId="5233" xr:uid="{00000000-0005-0000-0000-0000A2140000}"/>
    <cellStyle name="40% - Accent1 3" xfId="5234" xr:uid="{00000000-0005-0000-0000-0000A3140000}"/>
    <cellStyle name="40% - Accent1_46EE.2011(v1.0)" xfId="5235" xr:uid="{00000000-0005-0000-0000-0000A4140000}"/>
    <cellStyle name="40% - Accent2" xfId="5236" xr:uid="{00000000-0005-0000-0000-0000A5140000}"/>
    <cellStyle name="40% - Accent2 2" xfId="5237" xr:uid="{00000000-0005-0000-0000-0000A6140000}"/>
    <cellStyle name="40% - Accent2 3" xfId="5238" xr:uid="{00000000-0005-0000-0000-0000A7140000}"/>
    <cellStyle name="40% - Accent2_46EE.2011(v1.0)" xfId="5239" xr:uid="{00000000-0005-0000-0000-0000A8140000}"/>
    <cellStyle name="40% - Accent3" xfId="5240" xr:uid="{00000000-0005-0000-0000-0000A9140000}"/>
    <cellStyle name="40% - Accent3 2" xfId="5241" xr:uid="{00000000-0005-0000-0000-0000AA140000}"/>
    <cellStyle name="40% - Accent3 3" xfId="5242" xr:uid="{00000000-0005-0000-0000-0000AB140000}"/>
    <cellStyle name="40% - Accent3_46EE.2011(v1.0)" xfId="5243" xr:uid="{00000000-0005-0000-0000-0000AC140000}"/>
    <cellStyle name="40% - Accent4" xfId="5244" xr:uid="{00000000-0005-0000-0000-0000AD140000}"/>
    <cellStyle name="40% - Accent4 2" xfId="5245" xr:uid="{00000000-0005-0000-0000-0000AE140000}"/>
    <cellStyle name="40% - Accent4 3" xfId="5246" xr:uid="{00000000-0005-0000-0000-0000AF140000}"/>
    <cellStyle name="40% - Accent4_46EE.2011(v1.0)" xfId="5247" xr:uid="{00000000-0005-0000-0000-0000B0140000}"/>
    <cellStyle name="40% - Accent5" xfId="5248" xr:uid="{00000000-0005-0000-0000-0000B1140000}"/>
    <cellStyle name="40% - Accent5 2" xfId="5249" xr:uid="{00000000-0005-0000-0000-0000B2140000}"/>
    <cellStyle name="40% - Accent5 3" xfId="5250" xr:uid="{00000000-0005-0000-0000-0000B3140000}"/>
    <cellStyle name="40% - Accent5_46EE.2011(v1.0)" xfId="5251" xr:uid="{00000000-0005-0000-0000-0000B4140000}"/>
    <cellStyle name="40% - Accent6" xfId="5252" xr:uid="{00000000-0005-0000-0000-0000B5140000}"/>
    <cellStyle name="40% - Accent6 2" xfId="5253" xr:uid="{00000000-0005-0000-0000-0000B6140000}"/>
    <cellStyle name="40% - Accent6 3" xfId="5254" xr:uid="{00000000-0005-0000-0000-0000B7140000}"/>
    <cellStyle name="40% - Accent6_46EE.2011(v1.0)" xfId="5255" xr:uid="{00000000-0005-0000-0000-0000B8140000}"/>
    <cellStyle name="40% - Акцент1 10" xfId="5256" xr:uid="{00000000-0005-0000-0000-0000B9140000}"/>
    <cellStyle name="40% - Акцент1 11" xfId="5257" xr:uid="{00000000-0005-0000-0000-0000BA140000}"/>
    <cellStyle name="40% - Акцент1 2" xfId="5258" xr:uid="{00000000-0005-0000-0000-0000BB140000}"/>
    <cellStyle name="40% — акцент1 2" xfId="6732" xr:uid="{00000000-0005-0000-0000-0000BC140000}"/>
    <cellStyle name="40% - Акцент1 2 2" xfId="5259" xr:uid="{00000000-0005-0000-0000-0000BD140000}"/>
    <cellStyle name="40% - Акцент1 2 3" xfId="5260" xr:uid="{00000000-0005-0000-0000-0000BE140000}"/>
    <cellStyle name="40% - Акцент1 2 4" xfId="7468" xr:uid="{00000000-0005-0000-0000-0000BF140000}"/>
    <cellStyle name="40% - Акцент1 2 5" xfId="7469" xr:uid="{00000000-0005-0000-0000-0000C0140000}"/>
    <cellStyle name="40% - Акцент1 2_46EE.2011(v1.0)" xfId="5261" xr:uid="{00000000-0005-0000-0000-0000C1140000}"/>
    <cellStyle name="40% - Акцент1 3" xfId="5262" xr:uid="{00000000-0005-0000-0000-0000C2140000}"/>
    <cellStyle name="40% — акцент1 3" xfId="6733" xr:uid="{00000000-0005-0000-0000-0000C3140000}"/>
    <cellStyle name="40% - Акцент1 3 2" xfId="5263" xr:uid="{00000000-0005-0000-0000-0000C4140000}"/>
    <cellStyle name="40% - Акцент1 3 3" xfId="5264" xr:uid="{00000000-0005-0000-0000-0000C5140000}"/>
    <cellStyle name="40% - Акцент1 3_46EE.2011(v1.0)" xfId="5265" xr:uid="{00000000-0005-0000-0000-0000C6140000}"/>
    <cellStyle name="40% - Акцент1 4" xfId="5266" xr:uid="{00000000-0005-0000-0000-0000C7140000}"/>
    <cellStyle name="40% — акцент1 4" xfId="6734" xr:uid="{00000000-0005-0000-0000-0000C8140000}"/>
    <cellStyle name="40% - Акцент1 4 2" xfId="5267" xr:uid="{00000000-0005-0000-0000-0000C9140000}"/>
    <cellStyle name="40% - Акцент1 4 3" xfId="5268" xr:uid="{00000000-0005-0000-0000-0000CA140000}"/>
    <cellStyle name="40% - Акцент1 4_46EE.2011(v1.0)" xfId="5269" xr:uid="{00000000-0005-0000-0000-0000CB140000}"/>
    <cellStyle name="40% - Акцент1 5" xfId="5270" xr:uid="{00000000-0005-0000-0000-0000CC140000}"/>
    <cellStyle name="40% - Акцент1 5 2" xfId="5271" xr:uid="{00000000-0005-0000-0000-0000CD140000}"/>
    <cellStyle name="40% - Акцент1 5 3" xfId="5272" xr:uid="{00000000-0005-0000-0000-0000CE140000}"/>
    <cellStyle name="40% - Акцент1 5_46EE.2011(v1.0)" xfId="5273" xr:uid="{00000000-0005-0000-0000-0000CF140000}"/>
    <cellStyle name="40% - Акцент1 6" xfId="5274" xr:uid="{00000000-0005-0000-0000-0000D0140000}"/>
    <cellStyle name="40% - Акцент1 6 2" xfId="5275" xr:uid="{00000000-0005-0000-0000-0000D1140000}"/>
    <cellStyle name="40% - Акцент1 6 3" xfId="5276" xr:uid="{00000000-0005-0000-0000-0000D2140000}"/>
    <cellStyle name="40% - Акцент1 6_46EE.2011(v1.0)" xfId="5277" xr:uid="{00000000-0005-0000-0000-0000D3140000}"/>
    <cellStyle name="40% - Акцент1 7" xfId="5278" xr:uid="{00000000-0005-0000-0000-0000D4140000}"/>
    <cellStyle name="40% - Акцент1 7 2" xfId="5279" xr:uid="{00000000-0005-0000-0000-0000D5140000}"/>
    <cellStyle name="40% - Акцент1 7 3" xfId="5280" xr:uid="{00000000-0005-0000-0000-0000D6140000}"/>
    <cellStyle name="40% - Акцент1 7_46EE.2011(v1.0)" xfId="5281" xr:uid="{00000000-0005-0000-0000-0000D7140000}"/>
    <cellStyle name="40% - Акцент1 8" xfId="5282" xr:uid="{00000000-0005-0000-0000-0000D8140000}"/>
    <cellStyle name="40% - Акцент1 8 2" xfId="5283" xr:uid="{00000000-0005-0000-0000-0000D9140000}"/>
    <cellStyle name="40% - Акцент1 8 3" xfId="5284" xr:uid="{00000000-0005-0000-0000-0000DA140000}"/>
    <cellStyle name="40% - Акцент1 8_46EE.2011(v1.0)" xfId="5285" xr:uid="{00000000-0005-0000-0000-0000DB140000}"/>
    <cellStyle name="40% - Акцент1 9" xfId="5286" xr:uid="{00000000-0005-0000-0000-0000DC140000}"/>
    <cellStyle name="40% - Акцент1 9 2" xfId="5287" xr:uid="{00000000-0005-0000-0000-0000DD140000}"/>
    <cellStyle name="40% - Акцент1 9 3" xfId="5288" xr:uid="{00000000-0005-0000-0000-0000DE140000}"/>
    <cellStyle name="40% - Акцент1 9_46EE.2011(v1.0)" xfId="5289" xr:uid="{00000000-0005-0000-0000-0000DF140000}"/>
    <cellStyle name="40% - Акцент2 10" xfId="5290" xr:uid="{00000000-0005-0000-0000-0000E0140000}"/>
    <cellStyle name="40% - Акцент2 11" xfId="5291" xr:uid="{00000000-0005-0000-0000-0000E1140000}"/>
    <cellStyle name="40% - Акцент2 2" xfId="5292" xr:uid="{00000000-0005-0000-0000-0000E2140000}"/>
    <cellStyle name="40% — акцент2 2" xfId="6735" xr:uid="{00000000-0005-0000-0000-0000E3140000}"/>
    <cellStyle name="40% - Акцент2 2 2" xfId="5293" xr:uid="{00000000-0005-0000-0000-0000E4140000}"/>
    <cellStyle name="40% - Акцент2 2 3" xfId="5294" xr:uid="{00000000-0005-0000-0000-0000E5140000}"/>
    <cellStyle name="40% - Акцент2 2 4" xfId="7470" xr:uid="{00000000-0005-0000-0000-0000E6140000}"/>
    <cellStyle name="40% - Акцент2 2 5" xfId="7471" xr:uid="{00000000-0005-0000-0000-0000E7140000}"/>
    <cellStyle name="40% - Акцент2 2_46EE.2011(v1.0)" xfId="5295" xr:uid="{00000000-0005-0000-0000-0000E8140000}"/>
    <cellStyle name="40% - Акцент2 3" xfId="5296" xr:uid="{00000000-0005-0000-0000-0000E9140000}"/>
    <cellStyle name="40% — акцент2 3" xfId="6736" xr:uid="{00000000-0005-0000-0000-0000EA140000}"/>
    <cellStyle name="40% - Акцент2 3 2" xfId="5297" xr:uid="{00000000-0005-0000-0000-0000EB140000}"/>
    <cellStyle name="40% - Акцент2 3 3" xfId="5298" xr:uid="{00000000-0005-0000-0000-0000EC140000}"/>
    <cellStyle name="40% - Акцент2 3_46EE.2011(v1.0)" xfId="5299" xr:uid="{00000000-0005-0000-0000-0000ED140000}"/>
    <cellStyle name="40% - Акцент2 4" xfId="5300" xr:uid="{00000000-0005-0000-0000-0000EE140000}"/>
    <cellStyle name="40% — акцент2 4" xfId="6737" xr:uid="{00000000-0005-0000-0000-0000EF140000}"/>
    <cellStyle name="40% - Акцент2 4 2" xfId="5301" xr:uid="{00000000-0005-0000-0000-0000F0140000}"/>
    <cellStyle name="40% - Акцент2 4 3" xfId="5302" xr:uid="{00000000-0005-0000-0000-0000F1140000}"/>
    <cellStyle name="40% - Акцент2 4_46EE.2011(v1.0)" xfId="5303" xr:uid="{00000000-0005-0000-0000-0000F2140000}"/>
    <cellStyle name="40% - Акцент2 5" xfId="5304" xr:uid="{00000000-0005-0000-0000-0000F3140000}"/>
    <cellStyle name="40% - Акцент2 5 2" xfId="5305" xr:uid="{00000000-0005-0000-0000-0000F4140000}"/>
    <cellStyle name="40% - Акцент2 5 3" xfId="5306" xr:uid="{00000000-0005-0000-0000-0000F5140000}"/>
    <cellStyle name="40% - Акцент2 5_46EE.2011(v1.0)" xfId="5307" xr:uid="{00000000-0005-0000-0000-0000F6140000}"/>
    <cellStyle name="40% - Акцент2 6" xfId="5308" xr:uid="{00000000-0005-0000-0000-0000F7140000}"/>
    <cellStyle name="40% - Акцент2 6 2" xfId="5309" xr:uid="{00000000-0005-0000-0000-0000F8140000}"/>
    <cellStyle name="40% - Акцент2 6 3" xfId="5310" xr:uid="{00000000-0005-0000-0000-0000F9140000}"/>
    <cellStyle name="40% - Акцент2 6_46EE.2011(v1.0)" xfId="5311" xr:uid="{00000000-0005-0000-0000-0000FA140000}"/>
    <cellStyle name="40% - Акцент2 7" xfId="5312" xr:uid="{00000000-0005-0000-0000-0000FB140000}"/>
    <cellStyle name="40% - Акцент2 7 2" xfId="5313" xr:uid="{00000000-0005-0000-0000-0000FC140000}"/>
    <cellStyle name="40% - Акцент2 7 3" xfId="5314" xr:uid="{00000000-0005-0000-0000-0000FD140000}"/>
    <cellStyle name="40% - Акцент2 7_46EE.2011(v1.0)" xfId="5315" xr:uid="{00000000-0005-0000-0000-0000FE140000}"/>
    <cellStyle name="40% - Акцент2 8" xfId="5316" xr:uid="{00000000-0005-0000-0000-0000FF140000}"/>
    <cellStyle name="40% - Акцент2 8 2" xfId="5317" xr:uid="{00000000-0005-0000-0000-000000150000}"/>
    <cellStyle name="40% - Акцент2 8 3" xfId="5318" xr:uid="{00000000-0005-0000-0000-000001150000}"/>
    <cellStyle name="40% - Акцент2 8_46EE.2011(v1.0)" xfId="5319" xr:uid="{00000000-0005-0000-0000-000002150000}"/>
    <cellStyle name="40% - Акцент2 9" xfId="5320" xr:uid="{00000000-0005-0000-0000-000003150000}"/>
    <cellStyle name="40% - Акцент2 9 2" xfId="5321" xr:uid="{00000000-0005-0000-0000-000004150000}"/>
    <cellStyle name="40% - Акцент2 9 3" xfId="5322" xr:uid="{00000000-0005-0000-0000-000005150000}"/>
    <cellStyle name="40% - Акцент2 9_46EE.2011(v1.0)" xfId="5323" xr:uid="{00000000-0005-0000-0000-000006150000}"/>
    <cellStyle name="40% - Акцент3 10" xfId="5324" xr:uid="{00000000-0005-0000-0000-000007150000}"/>
    <cellStyle name="40% - Акцент3 11" xfId="5325" xr:uid="{00000000-0005-0000-0000-000008150000}"/>
    <cellStyle name="40% - Акцент3 2" xfId="5326" xr:uid="{00000000-0005-0000-0000-000009150000}"/>
    <cellStyle name="40% — акцент3 2" xfId="6738" xr:uid="{00000000-0005-0000-0000-00000A150000}"/>
    <cellStyle name="40% - Акцент3 2 2" xfId="5327" xr:uid="{00000000-0005-0000-0000-00000B150000}"/>
    <cellStyle name="40% - Акцент3 2 3" xfId="5328" xr:uid="{00000000-0005-0000-0000-00000C150000}"/>
    <cellStyle name="40% - Акцент3 2 4" xfId="7472" xr:uid="{00000000-0005-0000-0000-00000D150000}"/>
    <cellStyle name="40% - Акцент3 2 5" xfId="7473" xr:uid="{00000000-0005-0000-0000-00000E150000}"/>
    <cellStyle name="40% - Акцент3 2_46EE.2011(v1.0)" xfId="5329" xr:uid="{00000000-0005-0000-0000-00000F150000}"/>
    <cellStyle name="40% - Акцент3 3" xfId="5330" xr:uid="{00000000-0005-0000-0000-000010150000}"/>
    <cellStyle name="40% — акцент3 3" xfId="6739" xr:uid="{00000000-0005-0000-0000-000011150000}"/>
    <cellStyle name="40% - Акцент3 3 2" xfId="5331" xr:uid="{00000000-0005-0000-0000-000012150000}"/>
    <cellStyle name="40% - Акцент3 3 3" xfId="5332" xr:uid="{00000000-0005-0000-0000-000013150000}"/>
    <cellStyle name="40% - Акцент3 3_46EE.2011(v1.0)" xfId="5333" xr:uid="{00000000-0005-0000-0000-000014150000}"/>
    <cellStyle name="40% - Акцент3 4" xfId="5334" xr:uid="{00000000-0005-0000-0000-000015150000}"/>
    <cellStyle name="40% — акцент3 4" xfId="6740" xr:uid="{00000000-0005-0000-0000-000016150000}"/>
    <cellStyle name="40% - Акцент3 4 2" xfId="5335" xr:uid="{00000000-0005-0000-0000-000017150000}"/>
    <cellStyle name="40% - Акцент3 4 3" xfId="5336" xr:uid="{00000000-0005-0000-0000-000018150000}"/>
    <cellStyle name="40% - Акцент3 4_46EE.2011(v1.0)" xfId="5337" xr:uid="{00000000-0005-0000-0000-000019150000}"/>
    <cellStyle name="40% - Акцент3 5" xfId="5338" xr:uid="{00000000-0005-0000-0000-00001A150000}"/>
    <cellStyle name="40% - Акцент3 5 2" xfId="5339" xr:uid="{00000000-0005-0000-0000-00001B150000}"/>
    <cellStyle name="40% - Акцент3 5 3" xfId="5340" xr:uid="{00000000-0005-0000-0000-00001C150000}"/>
    <cellStyle name="40% - Акцент3 5_46EE.2011(v1.0)" xfId="5341" xr:uid="{00000000-0005-0000-0000-00001D150000}"/>
    <cellStyle name="40% - Акцент3 6" xfId="5342" xr:uid="{00000000-0005-0000-0000-00001E150000}"/>
    <cellStyle name="40% - Акцент3 6 2" xfId="5343" xr:uid="{00000000-0005-0000-0000-00001F150000}"/>
    <cellStyle name="40% - Акцент3 6 3" xfId="5344" xr:uid="{00000000-0005-0000-0000-000020150000}"/>
    <cellStyle name="40% - Акцент3 6_46EE.2011(v1.0)" xfId="5345" xr:uid="{00000000-0005-0000-0000-000021150000}"/>
    <cellStyle name="40% - Акцент3 7" xfId="5346" xr:uid="{00000000-0005-0000-0000-000022150000}"/>
    <cellStyle name="40% - Акцент3 7 2" xfId="5347" xr:uid="{00000000-0005-0000-0000-000023150000}"/>
    <cellStyle name="40% - Акцент3 7 3" xfId="5348" xr:uid="{00000000-0005-0000-0000-000024150000}"/>
    <cellStyle name="40% - Акцент3 7_46EE.2011(v1.0)" xfId="5349" xr:uid="{00000000-0005-0000-0000-000025150000}"/>
    <cellStyle name="40% - Акцент3 8" xfId="5350" xr:uid="{00000000-0005-0000-0000-000026150000}"/>
    <cellStyle name="40% - Акцент3 8 2" xfId="5351" xr:uid="{00000000-0005-0000-0000-000027150000}"/>
    <cellStyle name="40% - Акцент3 8 3" xfId="5352" xr:uid="{00000000-0005-0000-0000-000028150000}"/>
    <cellStyle name="40% - Акцент3 8_46EE.2011(v1.0)" xfId="5353" xr:uid="{00000000-0005-0000-0000-000029150000}"/>
    <cellStyle name="40% - Акцент3 9" xfId="5354" xr:uid="{00000000-0005-0000-0000-00002A150000}"/>
    <cellStyle name="40% - Акцент3 9 2" xfId="5355" xr:uid="{00000000-0005-0000-0000-00002B150000}"/>
    <cellStyle name="40% - Акцент3 9 3" xfId="5356" xr:uid="{00000000-0005-0000-0000-00002C150000}"/>
    <cellStyle name="40% - Акцент3 9_46EE.2011(v1.0)" xfId="5357" xr:uid="{00000000-0005-0000-0000-00002D150000}"/>
    <cellStyle name="40% - Акцент4 10" xfId="5358" xr:uid="{00000000-0005-0000-0000-00002E150000}"/>
    <cellStyle name="40% - Акцент4 11" xfId="5359" xr:uid="{00000000-0005-0000-0000-00002F150000}"/>
    <cellStyle name="40% - Акцент4 2" xfId="5360" xr:uid="{00000000-0005-0000-0000-000030150000}"/>
    <cellStyle name="40% — акцент4 2" xfId="6741" xr:uid="{00000000-0005-0000-0000-000031150000}"/>
    <cellStyle name="40% - Акцент4 2 2" xfId="5361" xr:uid="{00000000-0005-0000-0000-000032150000}"/>
    <cellStyle name="40% - Акцент4 2 3" xfId="5362" xr:uid="{00000000-0005-0000-0000-000033150000}"/>
    <cellStyle name="40% - Акцент4 2 4" xfId="7474" xr:uid="{00000000-0005-0000-0000-000034150000}"/>
    <cellStyle name="40% - Акцент4 2 5" xfId="7475" xr:uid="{00000000-0005-0000-0000-000035150000}"/>
    <cellStyle name="40% - Акцент4 2_46EE.2011(v1.0)" xfId="5363" xr:uid="{00000000-0005-0000-0000-000036150000}"/>
    <cellStyle name="40% - Акцент4 3" xfId="5364" xr:uid="{00000000-0005-0000-0000-000037150000}"/>
    <cellStyle name="40% — акцент4 3" xfId="6742" xr:uid="{00000000-0005-0000-0000-000038150000}"/>
    <cellStyle name="40% - Акцент4 3 2" xfId="5365" xr:uid="{00000000-0005-0000-0000-000039150000}"/>
    <cellStyle name="40% - Акцент4 3 3" xfId="5366" xr:uid="{00000000-0005-0000-0000-00003A150000}"/>
    <cellStyle name="40% - Акцент4 3_46EE.2011(v1.0)" xfId="5367" xr:uid="{00000000-0005-0000-0000-00003B150000}"/>
    <cellStyle name="40% - Акцент4 4" xfId="5368" xr:uid="{00000000-0005-0000-0000-00003C150000}"/>
    <cellStyle name="40% — акцент4 4" xfId="6743" xr:uid="{00000000-0005-0000-0000-00003D150000}"/>
    <cellStyle name="40% - Акцент4 4 2" xfId="5369" xr:uid="{00000000-0005-0000-0000-00003E150000}"/>
    <cellStyle name="40% - Акцент4 4 3" xfId="5370" xr:uid="{00000000-0005-0000-0000-00003F150000}"/>
    <cellStyle name="40% - Акцент4 4_46EE.2011(v1.0)" xfId="5371" xr:uid="{00000000-0005-0000-0000-000040150000}"/>
    <cellStyle name="40% - Акцент4 5" xfId="5372" xr:uid="{00000000-0005-0000-0000-000041150000}"/>
    <cellStyle name="40% - Акцент4 5 2" xfId="5373" xr:uid="{00000000-0005-0000-0000-000042150000}"/>
    <cellStyle name="40% - Акцент4 5 3" xfId="5374" xr:uid="{00000000-0005-0000-0000-000043150000}"/>
    <cellStyle name="40% - Акцент4 5_46EE.2011(v1.0)" xfId="5375" xr:uid="{00000000-0005-0000-0000-000044150000}"/>
    <cellStyle name="40% - Акцент4 6" xfId="5376" xr:uid="{00000000-0005-0000-0000-000045150000}"/>
    <cellStyle name="40% - Акцент4 6 2" xfId="5377" xr:uid="{00000000-0005-0000-0000-000046150000}"/>
    <cellStyle name="40% - Акцент4 6 3" xfId="5378" xr:uid="{00000000-0005-0000-0000-000047150000}"/>
    <cellStyle name="40% - Акцент4 6_46EE.2011(v1.0)" xfId="5379" xr:uid="{00000000-0005-0000-0000-000048150000}"/>
    <cellStyle name="40% - Акцент4 7" xfId="5380" xr:uid="{00000000-0005-0000-0000-000049150000}"/>
    <cellStyle name="40% - Акцент4 7 2" xfId="5381" xr:uid="{00000000-0005-0000-0000-00004A150000}"/>
    <cellStyle name="40% - Акцент4 7 3" xfId="5382" xr:uid="{00000000-0005-0000-0000-00004B150000}"/>
    <cellStyle name="40% - Акцент4 7_46EE.2011(v1.0)" xfId="5383" xr:uid="{00000000-0005-0000-0000-00004C150000}"/>
    <cellStyle name="40% - Акцент4 8" xfId="5384" xr:uid="{00000000-0005-0000-0000-00004D150000}"/>
    <cellStyle name="40% - Акцент4 8 2" xfId="5385" xr:uid="{00000000-0005-0000-0000-00004E150000}"/>
    <cellStyle name="40% - Акцент4 8 3" xfId="5386" xr:uid="{00000000-0005-0000-0000-00004F150000}"/>
    <cellStyle name="40% - Акцент4 8_46EE.2011(v1.0)" xfId="5387" xr:uid="{00000000-0005-0000-0000-000050150000}"/>
    <cellStyle name="40% - Акцент4 9" xfId="5388" xr:uid="{00000000-0005-0000-0000-000051150000}"/>
    <cellStyle name="40% - Акцент4 9 2" xfId="5389" xr:uid="{00000000-0005-0000-0000-000052150000}"/>
    <cellStyle name="40% - Акцент4 9 3" xfId="5390" xr:uid="{00000000-0005-0000-0000-000053150000}"/>
    <cellStyle name="40% - Акцент4 9_46EE.2011(v1.0)" xfId="5391" xr:uid="{00000000-0005-0000-0000-000054150000}"/>
    <cellStyle name="40% - Акцент5 10" xfId="5392" xr:uid="{00000000-0005-0000-0000-000055150000}"/>
    <cellStyle name="40% - Акцент5 11" xfId="5393" xr:uid="{00000000-0005-0000-0000-000056150000}"/>
    <cellStyle name="40% - Акцент5 2" xfId="5394" xr:uid="{00000000-0005-0000-0000-000057150000}"/>
    <cellStyle name="40% — акцент5 2" xfId="6744" xr:uid="{00000000-0005-0000-0000-000058150000}"/>
    <cellStyle name="40% - Акцент5 2 2" xfId="5395" xr:uid="{00000000-0005-0000-0000-000059150000}"/>
    <cellStyle name="40% - Акцент5 2 3" xfId="5396" xr:uid="{00000000-0005-0000-0000-00005A150000}"/>
    <cellStyle name="40% - Акцент5 2 4" xfId="7476" xr:uid="{00000000-0005-0000-0000-00005B150000}"/>
    <cellStyle name="40% - Акцент5 2 5" xfId="7477" xr:uid="{00000000-0005-0000-0000-00005C150000}"/>
    <cellStyle name="40% - Акцент5 2_46EE.2011(v1.0)" xfId="5397" xr:uid="{00000000-0005-0000-0000-00005D150000}"/>
    <cellStyle name="40% - Акцент5 3" xfId="5398" xr:uid="{00000000-0005-0000-0000-00005E150000}"/>
    <cellStyle name="40% — акцент5 3" xfId="6745" xr:uid="{00000000-0005-0000-0000-00005F150000}"/>
    <cellStyle name="40% - Акцент5 3 2" xfId="5399" xr:uid="{00000000-0005-0000-0000-000060150000}"/>
    <cellStyle name="40% - Акцент5 3 3" xfId="5400" xr:uid="{00000000-0005-0000-0000-000061150000}"/>
    <cellStyle name="40% - Акцент5 3_46EE.2011(v1.0)" xfId="5401" xr:uid="{00000000-0005-0000-0000-000062150000}"/>
    <cellStyle name="40% - Акцент5 4" xfId="5402" xr:uid="{00000000-0005-0000-0000-000063150000}"/>
    <cellStyle name="40% — акцент5 4" xfId="6746" xr:uid="{00000000-0005-0000-0000-000064150000}"/>
    <cellStyle name="40% - Акцент5 4 2" xfId="5403" xr:uid="{00000000-0005-0000-0000-000065150000}"/>
    <cellStyle name="40% - Акцент5 4 3" xfId="5404" xr:uid="{00000000-0005-0000-0000-000066150000}"/>
    <cellStyle name="40% - Акцент5 4_46EE.2011(v1.0)" xfId="5405" xr:uid="{00000000-0005-0000-0000-000067150000}"/>
    <cellStyle name="40% - Акцент5 5" xfId="5406" xr:uid="{00000000-0005-0000-0000-000068150000}"/>
    <cellStyle name="40% - Акцент5 5 2" xfId="5407" xr:uid="{00000000-0005-0000-0000-000069150000}"/>
    <cellStyle name="40% - Акцент5 5 3" xfId="5408" xr:uid="{00000000-0005-0000-0000-00006A150000}"/>
    <cellStyle name="40% - Акцент5 5_46EE.2011(v1.0)" xfId="5409" xr:uid="{00000000-0005-0000-0000-00006B150000}"/>
    <cellStyle name="40% - Акцент5 6" xfId="5410" xr:uid="{00000000-0005-0000-0000-00006C150000}"/>
    <cellStyle name="40% - Акцент5 6 2" xfId="5411" xr:uid="{00000000-0005-0000-0000-00006D150000}"/>
    <cellStyle name="40% - Акцент5 6 3" xfId="5412" xr:uid="{00000000-0005-0000-0000-00006E150000}"/>
    <cellStyle name="40% - Акцент5 6_46EE.2011(v1.0)" xfId="5413" xr:uid="{00000000-0005-0000-0000-00006F150000}"/>
    <cellStyle name="40% - Акцент5 7" xfId="5414" xr:uid="{00000000-0005-0000-0000-000070150000}"/>
    <cellStyle name="40% - Акцент5 7 2" xfId="5415" xr:uid="{00000000-0005-0000-0000-000071150000}"/>
    <cellStyle name="40% - Акцент5 7 3" xfId="5416" xr:uid="{00000000-0005-0000-0000-000072150000}"/>
    <cellStyle name="40% - Акцент5 7_46EE.2011(v1.0)" xfId="5417" xr:uid="{00000000-0005-0000-0000-000073150000}"/>
    <cellStyle name="40% - Акцент5 8" xfId="5418" xr:uid="{00000000-0005-0000-0000-000074150000}"/>
    <cellStyle name="40% - Акцент5 8 2" xfId="5419" xr:uid="{00000000-0005-0000-0000-000075150000}"/>
    <cellStyle name="40% - Акцент5 8 3" xfId="5420" xr:uid="{00000000-0005-0000-0000-000076150000}"/>
    <cellStyle name="40% - Акцент5 8_46EE.2011(v1.0)" xfId="5421" xr:uid="{00000000-0005-0000-0000-000077150000}"/>
    <cellStyle name="40% - Акцент5 9" xfId="5422" xr:uid="{00000000-0005-0000-0000-000078150000}"/>
    <cellStyle name="40% - Акцент5 9 2" xfId="5423" xr:uid="{00000000-0005-0000-0000-000079150000}"/>
    <cellStyle name="40% - Акцент5 9 3" xfId="5424" xr:uid="{00000000-0005-0000-0000-00007A150000}"/>
    <cellStyle name="40% - Акцент5 9_46EE.2011(v1.0)" xfId="5425" xr:uid="{00000000-0005-0000-0000-00007B150000}"/>
    <cellStyle name="40% - Акцент6 10" xfId="5426" xr:uid="{00000000-0005-0000-0000-00007C150000}"/>
    <cellStyle name="40% - Акцент6 11" xfId="5427" xr:uid="{00000000-0005-0000-0000-00007D150000}"/>
    <cellStyle name="40% - Акцент6 2" xfId="5428" xr:uid="{00000000-0005-0000-0000-00007E150000}"/>
    <cellStyle name="40% — акцент6 2" xfId="6747" xr:uid="{00000000-0005-0000-0000-00007F150000}"/>
    <cellStyle name="40% - Акцент6 2 2" xfId="5429" xr:uid="{00000000-0005-0000-0000-000080150000}"/>
    <cellStyle name="40% - Акцент6 2 3" xfId="5430" xr:uid="{00000000-0005-0000-0000-000081150000}"/>
    <cellStyle name="40% - Акцент6 2 4" xfId="7478" xr:uid="{00000000-0005-0000-0000-000082150000}"/>
    <cellStyle name="40% - Акцент6 2 5" xfId="7479" xr:uid="{00000000-0005-0000-0000-000083150000}"/>
    <cellStyle name="40% - Акцент6 2_46EE.2011(v1.0)" xfId="5431" xr:uid="{00000000-0005-0000-0000-000084150000}"/>
    <cellStyle name="40% - Акцент6 3" xfId="5432" xr:uid="{00000000-0005-0000-0000-000085150000}"/>
    <cellStyle name="40% — акцент6 3" xfId="6748" xr:uid="{00000000-0005-0000-0000-000086150000}"/>
    <cellStyle name="40% - Акцент6 3 2" xfId="5433" xr:uid="{00000000-0005-0000-0000-000087150000}"/>
    <cellStyle name="40% - Акцент6 3 3" xfId="5434" xr:uid="{00000000-0005-0000-0000-000088150000}"/>
    <cellStyle name="40% - Акцент6 3_46EE.2011(v1.0)" xfId="5435" xr:uid="{00000000-0005-0000-0000-000089150000}"/>
    <cellStyle name="40% - Акцент6 4" xfId="5436" xr:uid="{00000000-0005-0000-0000-00008A150000}"/>
    <cellStyle name="40% — акцент6 4" xfId="6749" xr:uid="{00000000-0005-0000-0000-00008B150000}"/>
    <cellStyle name="40% - Акцент6 4 2" xfId="5437" xr:uid="{00000000-0005-0000-0000-00008C150000}"/>
    <cellStyle name="40% - Акцент6 4 3" xfId="5438" xr:uid="{00000000-0005-0000-0000-00008D150000}"/>
    <cellStyle name="40% - Акцент6 4_46EE.2011(v1.0)" xfId="5439" xr:uid="{00000000-0005-0000-0000-00008E150000}"/>
    <cellStyle name="40% - Акцент6 5" xfId="5440" xr:uid="{00000000-0005-0000-0000-00008F150000}"/>
    <cellStyle name="40% - Акцент6 5 2" xfId="5441" xr:uid="{00000000-0005-0000-0000-000090150000}"/>
    <cellStyle name="40% - Акцент6 5 3" xfId="5442" xr:uid="{00000000-0005-0000-0000-000091150000}"/>
    <cellStyle name="40% - Акцент6 5_46EE.2011(v1.0)" xfId="5443" xr:uid="{00000000-0005-0000-0000-000092150000}"/>
    <cellStyle name="40% - Акцент6 6" xfId="5444" xr:uid="{00000000-0005-0000-0000-000093150000}"/>
    <cellStyle name="40% - Акцент6 6 2" xfId="5445" xr:uid="{00000000-0005-0000-0000-000094150000}"/>
    <cellStyle name="40% - Акцент6 6 3" xfId="5446" xr:uid="{00000000-0005-0000-0000-000095150000}"/>
    <cellStyle name="40% - Акцент6 6_46EE.2011(v1.0)" xfId="5447" xr:uid="{00000000-0005-0000-0000-000096150000}"/>
    <cellStyle name="40% - Акцент6 7" xfId="5448" xr:uid="{00000000-0005-0000-0000-000097150000}"/>
    <cellStyle name="40% - Акцент6 7 2" xfId="5449" xr:uid="{00000000-0005-0000-0000-000098150000}"/>
    <cellStyle name="40% - Акцент6 7 3" xfId="5450" xr:uid="{00000000-0005-0000-0000-000099150000}"/>
    <cellStyle name="40% - Акцент6 7_46EE.2011(v1.0)" xfId="5451" xr:uid="{00000000-0005-0000-0000-00009A150000}"/>
    <cellStyle name="40% - Акцент6 8" xfId="5452" xr:uid="{00000000-0005-0000-0000-00009B150000}"/>
    <cellStyle name="40% - Акцент6 8 2" xfId="5453" xr:uid="{00000000-0005-0000-0000-00009C150000}"/>
    <cellStyle name="40% - Акцент6 8 3" xfId="5454" xr:uid="{00000000-0005-0000-0000-00009D150000}"/>
    <cellStyle name="40% - Акцент6 8_46EE.2011(v1.0)" xfId="5455" xr:uid="{00000000-0005-0000-0000-00009E150000}"/>
    <cellStyle name="40% - Акцент6 9" xfId="5456" xr:uid="{00000000-0005-0000-0000-00009F150000}"/>
    <cellStyle name="40% - Акцент6 9 2" xfId="5457" xr:uid="{00000000-0005-0000-0000-0000A0150000}"/>
    <cellStyle name="40% - Акцент6 9 3" xfId="5458" xr:uid="{00000000-0005-0000-0000-0000A1150000}"/>
    <cellStyle name="40% - Акцент6 9_46EE.2011(v1.0)" xfId="5459" xr:uid="{00000000-0005-0000-0000-0000A2150000}"/>
    <cellStyle name="60% - Accent1" xfId="5460" xr:uid="{00000000-0005-0000-0000-0000A3150000}"/>
    <cellStyle name="60% - Accent2" xfId="5461" xr:uid="{00000000-0005-0000-0000-0000A4150000}"/>
    <cellStyle name="60% - Accent3" xfId="5462" xr:uid="{00000000-0005-0000-0000-0000A5150000}"/>
    <cellStyle name="60% - Accent4" xfId="5463" xr:uid="{00000000-0005-0000-0000-0000A6150000}"/>
    <cellStyle name="60% - Accent5" xfId="5464" xr:uid="{00000000-0005-0000-0000-0000A7150000}"/>
    <cellStyle name="60% - Accent6" xfId="5465" xr:uid="{00000000-0005-0000-0000-0000A8150000}"/>
    <cellStyle name="60% - Акцент1 10" xfId="5466" xr:uid="{00000000-0005-0000-0000-0000A9150000}"/>
    <cellStyle name="60% - Акцент1 2" xfId="5467" xr:uid="{00000000-0005-0000-0000-0000AA150000}"/>
    <cellStyle name="60% — акцент1 2" xfId="6750" xr:uid="{00000000-0005-0000-0000-0000AB150000}"/>
    <cellStyle name="60% - Акцент1 2 2" xfId="5468" xr:uid="{00000000-0005-0000-0000-0000AC150000}"/>
    <cellStyle name="60% - Акцент1 2 3" xfId="7480" xr:uid="{00000000-0005-0000-0000-0000AD150000}"/>
    <cellStyle name="60% - Акцент1 2 4" xfId="7481" xr:uid="{00000000-0005-0000-0000-0000AE150000}"/>
    <cellStyle name="60% - Акцент1 3" xfId="5469" xr:uid="{00000000-0005-0000-0000-0000AF150000}"/>
    <cellStyle name="60% — акцент1 3" xfId="6751" xr:uid="{00000000-0005-0000-0000-0000B0150000}"/>
    <cellStyle name="60% - Акцент1 3 2" xfId="5470" xr:uid="{00000000-0005-0000-0000-0000B1150000}"/>
    <cellStyle name="60% - Акцент1 4" xfId="5471" xr:uid="{00000000-0005-0000-0000-0000B2150000}"/>
    <cellStyle name="60% — акцент1 4" xfId="6752" xr:uid="{00000000-0005-0000-0000-0000B3150000}"/>
    <cellStyle name="60% - Акцент1 4 2" xfId="5472" xr:uid="{00000000-0005-0000-0000-0000B4150000}"/>
    <cellStyle name="60% - Акцент1 5" xfId="5473" xr:uid="{00000000-0005-0000-0000-0000B5150000}"/>
    <cellStyle name="60% - Акцент1 5 2" xfId="5474" xr:uid="{00000000-0005-0000-0000-0000B6150000}"/>
    <cellStyle name="60% - Акцент1 6" xfId="5475" xr:uid="{00000000-0005-0000-0000-0000B7150000}"/>
    <cellStyle name="60% - Акцент1 6 2" xfId="5476" xr:uid="{00000000-0005-0000-0000-0000B8150000}"/>
    <cellStyle name="60% - Акцент1 7" xfId="5477" xr:uid="{00000000-0005-0000-0000-0000B9150000}"/>
    <cellStyle name="60% - Акцент1 7 2" xfId="5478" xr:uid="{00000000-0005-0000-0000-0000BA150000}"/>
    <cellStyle name="60% - Акцент1 8" xfId="5479" xr:uid="{00000000-0005-0000-0000-0000BB150000}"/>
    <cellStyle name="60% - Акцент1 8 2" xfId="5480" xr:uid="{00000000-0005-0000-0000-0000BC150000}"/>
    <cellStyle name="60% - Акцент1 9" xfId="5481" xr:uid="{00000000-0005-0000-0000-0000BD150000}"/>
    <cellStyle name="60% - Акцент1 9 2" xfId="5482" xr:uid="{00000000-0005-0000-0000-0000BE150000}"/>
    <cellStyle name="60% - Акцент2 10" xfId="5483" xr:uid="{00000000-0005-0000-0000-0000BF150000}"/>
    <cellStyle name="60% - Акцент2 2" xfId="5484" xr:uid="{00000000-0005-0000-0000-0000C0150000}"/>
    <cellStyle name="60% — акцент2 2" xfId="6753" xr:uid="{00000000-0005-0000-0000-0000C1150000}"/>
    <cellStyle name="60% - Акцент2 2 2" xfId="5485" xr:uid="{00000000-0005-0000-0000-0000C2150000}"/>
    <cellStyle name="60% - Акцент2 2 3" xfId="7482" xr:uid="{00000000-0005-0000-0000-0000C3150000}"/>
    <cellStyle name="60% - Акцент2 2 4" xfId="7483" xr:uid="{00000000-0005-0000-0000-0000C4150000}"/>
    <cellStyle name="60% - Акцент2 3" xfId="5486" xr:uid="{00000000-0005-0000-0000-0000C5150000}"/>
    <cellStyle name="60% — акцент2 3" xfId="6754" xr:uid="{00000000-0005-0000-0000-0000C6150000}"/>
    <cellStyle name="60% - Акцент2 3 2" xfId="5487" xr:uid="{00000000-0005-0000-0000-0000C7150000}"/>
    <cellStyle name="60% - Акцент2 4" xfId="5488" xr:uid="{00000000-0005-0000-0000-0000C8150000}"/>
    <cellStyle name="60% — акцент2 4" xfId="6755" xr:uid="{00000000-0005-0000-0000-0000C9150000}"/>
    <cellStyle name="60% - Акцент2 4 2" xfId="5489" xr:uid="{00000000-0005-0000-0000-0000CA150000}"/>
    <cellStyle name="60% - Акцент2 5" xfId="5490" xr:uid="{00000000-0005-0000-0000-0000CB150000}"/>
    <cellStyle name="60% - Акцент2 5 2" xfId="5491" xr:uid="{00000000-0005-0000-0000-0000CC150000}"/>
    <cellStyle name="60% - Акцент2 6" xfId="5492" xr:uid="{00000000-0005-0000-0000-0000CD150000}"/>
    <cellStyle name="60% - Акцент2 6 2" xfId="5493" xr:uid="{00000000-0005-0000-0000-0000CE150000}"/>
    <cellStyle name="60% - Акцент2 7" xfId="5494" xr:uid="{00000000-0005-0000-0000-0000CF150000}"/>
    <cellStyle name="60% - Акцент2 7 2" xfId="5495" xr:uid="{00000000-0005-0000-0000-0000D0150000}"/>
    <cellStyle name="60% - Акцент2 8" xfId="5496" xr:uid="{00000000-0005-0000-0000-0000D1150000}"/>
    <cellStyle name="60% - Акцент2 8 2" xfId="5497" xr:uid="{00000000-0005-0000-0000-0000D2150000}"/>
    <cellStyle name="60% - Акцент2 9" xfId="5498" xr:uid="{00000000-0005-0000-0000-0000D3150000}"/>
    <cellStyle name="60% - Акцент2 9 2" xfId="5499" xr:uid="{00000000-0005-0000-0000-0000D4150000}"/>
    <cellStyle name="60% - Акцент3 10" xfId="5500" xr:uid="{00000000-0005-0000-0000-0000D5150000}"/>
    <cellStyle name="60% - Акцент3 2" xfId="5501" xr:uid="{00000000-0005-0000-0000-0000D6150000}"/>
    <cellStyle name="60% — акцент3 2" xfId="6756" xr:uid="{00000000-0005-0000-0000-0000D7150000}"/>
    <cellStyle name="60% - Акцент3 2 2" xfId="5502" xr:uid="{00000000-0005-0000-0000-0000D8150000}"/>
    <cellStyle name="60% - Акцент3 2 3" xfId="7484" xr:uid="{00000000-0005-0000-0000-0000D9150000}"/>
    <cellStyle name="60% - Акцент3 2 4" xfId="7485" xr:uid="{00000000-0005-0000-0000-0000DA150000}"/>
    <cellStyle name="60% - Акцент3 3" xfId="5503" xr:uid="{00000000-0005-0000-0000-0000DB150000}"/>
    <cellStyle name="60% — акцент3 3" xfId="6757" xr:uid="{00000000-0005-0000-0000-0000DC150000}"/>
    <cellStyle name="60% - Акцент3 3 2" xfId="5504" xr:uid="{00000000-0005-0000-0000-0000DD150000}"/>
    <cellStyle name="60% - Акцент3 4" xfId="5505" xr:uid="{00000000-0005-0000-0000-0000DE150000}"/>
    <cellStyle name="60% — акцент3 4" xfId="6758" xr:uid="{00000000-0005-0000-0000-0000DF150000}"/>
    <cellStyle name="60% - Акцент3 4 2" xfId="5506" xr:uid="{00000000-0005-0000-0000-0000E0150000}"/>
    <cellStyle name="60% - Акцент3 5" xfId="5507" xr:uid="{00000000-0005-0000-0000-0000E1150000}"/>
    <cellStyle name="60% - Акцент3 5 2" xfId="5508" xr:uid="{00000000-0005-0000-0000-0000E2150000}"/>
    <cellStyle name="60% - Акцент3 6" xfId="5509" xr:uid="{00000000-0005-0000-0000-0000E3150000}"/>
    <cellStyle name="60% - Акцент3 6 2" xfId="5510" xr:uid="{00000000-0005-0000-0000-0000E4150000}"/>
    <cellStyle name="60% - Акцент3 7" xfId="5511" xr:uid="{00000000-0005-0000-0000-0000E5150000}"/>
    <cellStyle name="60% - Акцент3 7 2" xfId="5512" xr:uid="{00000000-0005-0000-0000-0000E6150000}"/>
    <cellStyle name="60% - Акцент3 8" xfId="5513" xr:uid="{00000000-0005-0000-0000-0000E7150000}"/>
    <cellStyle name="60% - Акцент3 8 2" xfId="5514" xr:uid="{00000000-0005-0000-0000-0000E8150000}"/>
    <cellStyle name="60% - Акцент3 9" xfId="5515" xr:uid="{00000000-0005-0000-0000-0000E9150000}"/>
    <cellStyle name="60% - Акцент3 9 2" xfId="5516" xr:uid="{00000000-0005-0000-0000-0000EA150000}"/>
    <cellStyle name="60% - Акцент4 10" xfId="5517" xr:uid="{00000000-0005-0000-0000-0000EB150000}"/>
    <cellStyle name="60% - Акцент4 2" xfId="5518" xr:uid="{00000000-0005-0000-0000-0000EC150000}"/>
    <cellStyle name="60% — акцент4 2" xfId="6759" xr:uid="{00000000-0005-0000-0000-0000ED150000}"/>
    <cellStyle name="60% - Акцент4 2 2" xfId="5519" xr:uid="{00000000-0005-0000-0000-0000EE150000}"/>
    <cellStyle name="60% - Акцент4 2 3" xfId="7486" xr:uid="{00000000-0005-0000-0000-0000EF150000}"/>
    <cellStyle name="60% - Акцент4 2 4" xfId="7487" xr:uid="{00000000-0005-0000-0000-0000F0150000}"/>
    <cellStyle name="60% - Акцент4 3" xfId="5520" xr:uid="{00000000-0005-0000-0000-0000F1150000}"/>
    <cellStyle name="60% — акцент4 3" xfId="6760" xr:uid="{00000000-0005-0000-0000-0000F2150000}"/>
    <cellStyle name="60% - Акцент4 3 2" xfId="5521" xr:uid="{00000000-0005-0000-0000-0000F3150000}"/>
    <cellStyle name="60% - Акцент4 4" xfId="5522" xr:uid="{00000000-0005-0000-0000-0000F4150000}"/>
    <cellStyle name="60% — акцент4 4" xfId="6761" xr:uid="{00000000-0005-0000-0000-0000F5150000}"/>
    <cellStyle name="60% - Акцент4 4 2" xfId="5523" xr:uid="{00000000-0005-0000-0000-0000F6150000}"/>
    <cellStyle name="60% - Акцент4 5" xfId="5524" xr:uid="{00000000-0005-0000-0000-0000F7150000}"/>
    <cellStyle name="60% - Акцент4 5 2" xfId="5525" xr:uid="{00000000-0005-0000-0000-0000F8150000}"/>
    <cellStyle name="60% - Акцент4 6" xfId="5526" xr:uid="{00000000-0005-0000-0000-0000F9150000}"/>
    <cellStyle name="60% - Акцент4 6 2" xfId="5527" xr:uid="{00000000-0005-0000-0000-0000FA150000}"/>
    <cellStyle name="60% - Акцент4 7" xfId="5528" xr:uid="{00000000-0005-0000-0000-0000FB150000}"/>
    <cellStyle name="60% - Акцент4 7 2" xfId="5529" xr:uid="{00000000-0005-0000-0000-0000FC150000}"/>
    <cellStyle name="60% - Акцент4 8" xfId="5530" xr:uid="{00000000-0005-0000-0000-0000FD150000}"/>
    <cellStyle name="60% - Акцент4 8 2" xfId="5531" xr:uid="{00000000-0005-0000-0000-0000FE150000}"/>
    <cellStyle name="60% - Акцент4 9" xfId="5532" xr:uid="{00000000-0005-0000-0000-0000FF150000}"/>
    <cellStyle name="60% - Акцент4 9 2" xfId="5533" xr:uid="{00000000-0005-0000-0000-000000160000}"/>
    <cellStyle name="60% - Акцент5 10" xfId="5534" xr:uid="{00000000-0005-0000-0000-000001160000}"/>
    <cellStyle name="60% - Акцент5 2" xfId="5535" xr:uid="{00000000-0005-0000-0000-000002160000}"/>
    <cellStyle name="60% — акцент5 2" xfId="6762" xr:uid="{00000000-0005-0000-0000-000003160000}"/>
    <cellStyle name="60% - Акцент5 2 2" xfId="5536" xr:uid="{00000000-0005-0000-0000-000004160000}"/>
    <cellStyle name="60% - Акцент5 2 3" xfId="7488" xr:uid="{00000000-0005-0000-0000-000005160000}"/>
    <cellStyle name="60% - Акцент5 2 4" xfId="7489" xr:uid="{00000000-0005-0000-0000-000006160000}"/>
    <cellStyle name="60% - Акцент5 3" xfId="5537" xr:uid="{00000000-0005-0000-0000-000007160000}"/>
    <cellStyle name="60% — акцент5 3" xfId="6763" xr:uid="{00000000-0005-0000-0000-000008160000}"/>
    <cellStyle name="60% - Акцент5 3 2" xfId="5538" xr:uid="{00000000-0005-0000-0000-000009160000}"/>
    <cellStyle name="60% - Акцент5 4" xfId="5539" xr:uid="{00000000-0005-0000-0000-00000A160000}"/>
    <cellStyle name="60% — акцент5 4" xfId="6764" xr:uid="{00000000-0005-0000-0000-00000B160000}"/>
    <cellStyle name="60% - Акцент5 4 2" xfId="5540" xr:uid="{00000000-0005-0000-0000-00000C160000}"/>
    <cellStyle name="60% - Акцент5 5" xfId="5541" xr:uid="{00000000-0005-0000-0000-00000D160000}"/>
    <cellStyle name="60% - Акцент5 5 2" xfId="5542" xr:uid="{00000000-0005-0000-0000-00000E160000}"/>
    <cellStyle name="60% - Акцент5 6" xfId="5543" xr:uid="{00000000-0005-0000-0000-00000F160000}"/>
    <cellStyle name="60% - Акцент5 6 2" xfId="5544" xr:uid="{00000000-0005-0000-0000-000010160000}"/>
    <cellStyle name="60% - Акцент5 7" xfId="5545" xr:uid="{00000000-0005-0000-0000-000011160000}"/>
    <cellStyle name="60% - Акцент5 7 2" xfId="5546" xr:uid="{00000000-0005-0000-0000-000012160000}"/>
    <cellStyle name="60% - Акцент5 8" xfId="5547" xr:uid="{00000000-0005-0000-0000-000013160000}"/>
    <cellStyle name="60% - Акцент5 8 2" xfId="5548" xr:uid="{00000000-0005-0000-0000-000014160000}"/>
    <cellStyle name="60% - Акцент5 9" xfId="5549" xr:uid="{00000000-0005-0000-0000-000015160000}"/>
    <cellStyle name="60% - Акцент5 9 2" xfId="5550" xr:uid="{00000000-0005-0000-0000-000016160000}"/>
    <cellStyle name="60% - Акцент6 10" xfId="5551" xr:uid="{00000000-0005-0000-0000-000017160000}"/>
    <cellStyle name="60% - Акцент6 2" xfId="5552" xr:uid="{00000000-0005-0000-0000-000018160000}"/>
    <cellStyle name="60% — акцент6 2" xfId="6765" xr:uid="{00000000-0005-0000-0000-000019160000}"/>
    <cellStyle name="60% - Акцент6 2 2" xfId="5553" xr:uid="{00000000-0005-0000-0000-00001A160000}"/>
    <cellStyle name="60% - Акцент6 2 3" xfId="7490" xr:uid="{00000000-0005-0000-0000-00001B160000}"/>
    <cellStyle name="60% - Акцент6 2 4" xfId="7491" xr:uid="{00000000-0005-0000-0000-00001C160000}"/>
    <cellStyle name="60% - Акцент6 3" xfId="5554" xr:uid="{00000000-0005-0000-0000-00001D160000}"/>
    <cellStyle name="60% — акцент6 3" xfId="6766" xr:uid="{00000000-0005-0000-0000-00001E160000}"/>
    <cellStyle name="60% - Акцент6 3 2" xfId="5555" xr:uid="{00000000-0005-0000-0000-00001F160000}"/>
    <cellStyle name="60% - Акцент6 4" xfId="5556" xr:uid="{00000000-0005-0000-0000-000020160000}"/>
    <cellStyle name="60% — акцент6 4" xfId="6767" xr:uid="{00000000-0005-0000-0000-000021160000}"/>
    <cellStyle name="60% - Акцент6 4 2" xfId="5557" xr:uid="{00000000-0005-0000-0000-000022160000}"/>
    <cellStyle name="60% - Акцент6 5" xfId="5558" xr:uid="{00000000-0005-0000-0000-000023160000}"/>
    <cellStyle name="60% - Акцент6 5 2" xfId="5559" xr:uid="{00000000-0005-0000-0000-000024160000}"/>
    <cellStyle name="60% - Акцент6 6" xfId="5560" xr:uid="{00000000-0005-0000-0000-000025160000}"/>
    <cellStyle name="60% - Акцент6 6 2" xfId="5561" xr:uid="{00000000-0005-0000-0000-000026160000}"/>
    <cellStyle name="60% - Акцент6 7" xfId="5562" xr:uid="{00000000-0005-0000-0000-000027160000}"/>
    <cellStyle name="60% - Акцент6 7 2" xfId="5563" xr:uid="{00000000-0005-0000-0000-000028160000}"/>
    <cellStyle name="60% - Акцент6 8" xfId="5564" xr:uid="{00000000-0005-0000-0000-000029160000}"/>
    <cellStyle name="60% - Акцент6 8 2" xfId="5565" xr:uid="{00000000-0005-0000-0000-00002A160000}"/>
    <cellStyle name="60% - Акцент6 9" xfId="5566" xr:uid="{00000000-0005-0000-0000-00002B160000}"/>
    <cellStyle name="60% - Акцент6 9 2" xfId="5567" xr:uid="{00000000-0005-0000-0000-00002C160000}"/>
    <cellStyle name="Aaia?iue [0]_?anoiau" xfId="177" xr:uid="{00000000-0005-0000-0000-00002D160000}"/>
    <cellStyle name="Aaia?iue_?anoiau" xfId="178" xr:uid="{00000000-0005-0000-0000-00002E160000}"/>
    <cellStyle name="Accent1" xfId="5568" xr:uid="{00000000-0005-0000-0000-00002F160000}"/>
    <cellStyle name="Accent2" xfId="5569" xr:uid="{00000000-0005-0000-0000-000030160000}"/>
    <cellStyle name="Accent3" xfId="5570" xr:uid="{00000000-0005-0000-0000-000031160000}"/>
    <cellStyle name="Accent4" xfId="5571" xr:uid="{00000000-0005-0000-0000-000032160000}"/>
    <cellStyle name="Accent5" xfId="5572" xr:uid="{00000000-0005-0000-0000-000033160000}"/>
    <cellStyle name="Accent6" xfId="5573" xr:uid="{00000000-0005-0000-0000-000034160000}"/>
    <cellStyle name="Ăčďĺđńńűëęŕ" xfId="5574" xr:uid="{00000000-0005-0000-0000-000035160000}"/>
    <cellStyle name="Aeia?nnueea" xfId="179" xr:uid="{00000000-0005-0000-0000-000036160000}"/>
    <cellStyle name="Aeia?nnueea 2" xfId="7201" xr:uid="{00000000-0005-0000-0000-000037160000}"/>
    <cellStyle name="Aeia?nnueea 3" xfId="7069" xr:uid="{00000000-0005-0000-0000-000038160000}"/>
    <cellStyle name="AFE" xfId="5575" xr:uid="{00000000-0005-0000-0000-000039160000}"/>
    <cellStyle name="Áĺççŕůčňíűé" xfId="5576" xr:uid="{00000000-0005-0000-0000-00003A160000}"/>
    <cellStyle name="Äĺíĺćíűé [0]_(ňŕá 3č)" xfId="5577" xr:uid="{00000000-0005-0000-0000-00003B160000}"/>
    <cellStyle name="Äĺíĺćíűé_(ňŕá 3č)" xfId="5578" xr:uid="{00000000-0005-0000-0000-00003C160000}"/>
    <cellStyle name="Bad" xfId="5579" xr:uid="{00000000-0005-0000-0000-00003D160000}"/>
    <cellStyle name="Blue" xfId="5580" xr:uid="{00000000-0005-0000-0000-00003E160000}"/>
    <cellStyle name="Body_$Dollars" xfId="5581" xr:uid="{00000000-0005-0000-0000-00003F160000}"/>
    <cellStyle name="Calc Currency (0)" xfId="180" xr:uid="{00000000-0005-0000-0000-000040160000}"/>
    <cellStyle name="Calc Currency (0) 2" xfId="7202" xr:uid="{00000000-0005-0000-0000-000041160000}"/>
    <cellStyle name="Calc Currency (0) 3" xfId="7070" xr:uid="{00000000-0005-0000-0000-000042160000}"/>
    <cellStyle name="Calculation" xfId="5582" xr:uid="{00000000-0005-0000-0000-000043160000}"/>
    <cellStyle name="Check Cell" xfId="5583" xr:uid="{00000000-0005-0000-0000-000044160000}"/>
    <cellStyle name="Chek" xfId="5584" xr:uid="{00000000-0005-0000-0000-000045160000}"/>
    <cellStyle name="Chek 2" xfId="7252" xr:uid="{00000000-0005-0000-0000-000046160000}"/>
    <cellStyle name="Comma [0]_(1)" xfId="181" xr:uid="{00000000-0005-0000-0000-000047160000}"/>
    <cellStyle name="Comma 0" xfId="5585" xr:uid="{00000000-0005-0000-0000-000048160000}"/>
    <cellStyle name="Comma 0*" xfId="5586" xr:uid="{00000000-0005-0000-0000-000049160000}"/>
    <cellStyle name="Comma 2" xfId="5587" xr:uid="{00000000-0005-0000-0000-00004A160000}"/>
    <cellStyle name="Comma 3*" xfId="5588" xr:uid="{00000000-0005-0000-0000-00004B160000}"/>
    <cellStyle name="Comma_(1)" xfId="182" xr:uid="{00000000-0005-0000-0000-00004C160000}"/>
    <cellStyle name="Comma0" xfId="5589" xr:uid="{00000000-0005-0000-0000-00004D160000}"/>
    <cellStyle name="Çŕůčňíűé" xfId="5590" xr:uid="{00000000-0005-0000-0000-00004E160000}"/>
    <cellStyle name="Currency [0]" xfId="183" xr:uid="{00000000-0005-0000-0000-00004F160000}"/>
    <cellStyle name="Currency [0] 2" xfId="5591" xr:uid="{00000000-0005-0000-0000-000050160000}"/>
    <cellStyle name="Currency [0] 2 2" xfId="5592" xr:uid="{00000000-0005-0000-0000-000051160000}"/>
    <cellStyle name="Currency [0] 2 3" xfId="5593" xr:uid="{00000000-0005-0000-0000-000052160000}"/>
    <cellStyle name="Currency [0] 2 4" xfId="5594" xr:uid="{00000000-0005-0000-0000-000053160000}"/>
    <cellStyle name="Currency [0] 2 5" xfId="5595" xr:uid="{00000000-0005-0000-0000-000054160000}"/>
    <cellStyle name="Currency [0] 2 6" xfId="5596" xr:uid="{00000000-0005-0000-0000-000055160000}"/>
    <cellStyle name="Currency [0] 2 7" xfId="5597" xr:uid="{00000000-0005-0000-0000-000056160000}"/>
    <cellStyle name="Currency [0] 2 8" xfId="5598" xr:uid="{00000000-0005-0000-0000-000057160000}"/>
    <cellStyle name="Currency [0] 2 9" xfId="5599" xr:uid="{00000000-0005-0000-0000-000058160000}"/>
    <cellStyle name="Currency [0] 3" xfId="5600" xr:uid="{00000000-0005-0000-0000-000059160000}"/>
    <cellStyle name="Currency [0] 3 2" xfId="5601" xr:uid="{00000000-0005-0000-0000-00005A160000}"/>
    <cellStyle name="Currency [0] 3 3" xfId="5602" xr:uid="{00000000-0005-0000-0000-00005B160000}"/>
    <cellStyle name="Currency [0] 3 4" xfId="5603" xr:uid="{00000000-0005-0000-0000-00005C160000}"/>
    <cellStyle name="Currency [0] 3 5" xfId="5604" xr:uid="{00000000-0005-0000-0000-00005D160000}"/>
    <cellStyle name="Currency [0] 3 6" xfId="5605" xr:uid="{00000000-0005-0000-0000-00005E160000}"/>
    <cellStyle name="Currency [0] 3 7" xfId="5606" xr:uid="{00000000-0005-0000-0000-00005F160000}"/>
    <cellStyle name="Currency [0] 3 8" xfId="5607" xr:uid="{00000000-0005-0000-0000-000060160000}"/>
    <cellStyle name="Currency [0] 3 9" xfId="5608" xr:uid="{00000000-0005-0000-0000-000061160000}"/>
    <cellStyle name="Currency [0] 4" xfId="5609" xr:uid="{00000000-0005-0000-0000-000062160000}"/>
    <cellStyle name="Currency [0] 4 2" xfId="5610" xr:uid="{00000000-0005-0000-0000-000063160000}"/>
    <cellStyle name="Currency [0] 4 3" xfId="5611" xr:uid="{00000000-0005-0000-0000-000064160000}"/>
    <cellStyle name="Currency [0] 4 4" xfId="5612" xr:uid="{00000000-0005-0000-0000-000065160000}"/>
    <cellStyle name="Currency [0] 4 5" xfId="5613" xr:uid="{00000000-0005-0000-0000-000066160000}"/>
    <cellStyle name="Currency [0] 4 6" xfId="5614" xr:uid="{00000000-0005-0000-0000-000067160000}"/>
    <cellStyle name="Currency [0] 4 7" xfId="5615" xr:uid="{00000000-0005-0000-0000-000068160000}"/>
    <cellStyle name="Currency [0] 4 8" xfId="5616" xr:uid="{00000000-0005-0000-0000-000069160000}"/>
    <cellStyle name="Currency [0] 4 9" xfId="5617" xr:uid="{00000000-0005-0000-0000-00006A160000}"/>
    <cellStyle name="Currency [0] 5" xfId="5618" xr:uid="{00000000-0005-0000-0000-00006B160000}"/>
    <cellStyle name="Currency [0] 5 2" xfId="5619" xr:uid="{00000000-0005-0000-0000-00006C160000}"/>
    <cellStyle name="Currency [0] 5 3" xfId="5620" xr:uid="{00000000-0005-0000-0000-00006D160000}"/>
    <cellStyle name="Currency [0] 5 4" xfId="5621" xr:uid="{00000000-0005-0000-0000-00006E160000}"/>
    <cellStyle name="Currency [0] 5 5" xfId="5622" xr:uid="{00000000-0005-0000-0000-00006F160000}"/>
    <cellStyle name="Currency [0] 5 6" xfId="5623" xr:uid="{00000000-0005-0000-0000-000070160000}"/>
    <cellStyle name="Currency [0] 5 7" xfId="5624" xr:uid="{00000000-0005-0000-0000-000071160000}"/>
    <cellStyle name="Currency [0] 5 8" xfId="5625" xr:uid="{00000000-0005-0000-0000-000072160000}"/>
    <cellStyle name="Currency [0] 5 9" xfId="5626" xr:uid="{00000000-0005-0000-0000-000073160000}"/>
    <cellStyle name="Currency [0] 6" xfId="5627" xr:uid="{00000000-0005-0000-0000-000074160000}"/>
    <cellStyle name="Currency [0] 6 2" xfId="5628" xr:uid="{00000000-0005-0000-0000-000075160000}"/>
    <cellStyle name="Currency [0] 6 3" xfId="5629" xr:uid="{00000000-0005-0000-0000-000076160000}"/>
    <cellStyle name="Currency [0] 7" xfId="5630" xr:uid="{00000000-0005-0000-0000-000077160000}"/>
    <cellStyle name="Currency [0] 7 2" xfId="5631" xr:uid="{00000000-0005-0000-0000-000078160000}"/>
    <cellStyle name="Currency [0] 7 3" xfId="5632" xr:uid="{00000000-0005-0000-0000-000079160000}"/>
    <cellStyle name="Currency [0] 8" xfId="5633" xr:uid="{00000000-0005-0000-0000-00007A160000}"/>
    <cellStyle name="Currency [0] 8 2" xfId="5634" xr:uid="{00000000-0005-0000-0000-00007B160000}"/>
    <cellStyle name="Currency [0] 8 3" xfId="5635" xr:uid="{00000000-0005-0000-0000-00007C160000}"/>
    <cellStyle name="Currency [0]_ЕИАС факт 2011-план 2013 Гусь" xfId="5636" xr:uid="{00000000-0005-0000-0000-00007D160000}"/>
    <cellStyle name="Currency 0" xfId="5637" xr:uid="{00000000-0005-0000-0000-00007E160000}"/>
    <cellStyle name="Currency 2" xfId="5638" xr:uid="{00000000-0005-0000-0000-00007F160000}"/>
    <cellStyle name="Currency_(1)" xfId="184" xr:uid="{00000000-0005-0000-0000-000080160000}"/>
    <cellStyle name="Currency0" xfId="5639" xr:uid="{00000000-0005-0000-0000-000081160000}"/>
    <cellStyle name="Currency2" xfId="5640" xr:uid="{00000000-0005-0000-0000-000082160000}"/>
    <cellStyle name="Đ" xfId="185" xr:uid="{00000000-0005-0000-0000-000083160000}"/>
    <cellStyle name="Đ_x0010_" xfId="186" xr:uid="{00000000-0005-0000-0000-000084160000}"/>
    <cellStyle name="Đ_x0010_ 2" xfId="5641" xr:uid="{00000000-0005-0000-0000-000085160000}"/>
    <cellStyle name="Đ_x0010_ 3" xfId="7203" xr:uid="{00000000-0005-0000-0000-000086160000}"/>
    <cellStyle name="Đ_x0010_ 4" xfId="7071" xr:uid="{00000000-0005-0000-0000-000087160000}"/>
    <cellStyle name="Đ?䥘Ȏ⤀጖ē??䆈Ȏ⬀ጘē?䦄Ȏ" xfId="5642" xr:uid="{00000000-0005-0000-0000-000088160000}"/>
    <cellStyle name="Đ_x0010_?䥘Ȏ_x0013_⤀጖ē??䆈Ȏ_x0013_⬀ጘē_x0010_?䦄Ȏ" xfId="187" xr:uid="{00000000-0005-0000-0000-000089160000}"/>
    <cellStyle name="Đ?䥘Ȏ⤀጖ē??䆈Ȏ⬀ጘē?䦄Ȏ 1" xfId="5643" xr:uid="{00000000-0005-0000-0000-00008A160000}"/>
    <cellStyle name="Đ_x0010_?䥘Ȏ_x0013_⤀጖ē??䆈Ȏ_x0013_⬀ጘē_x0010_?䦄Ȏ 1" xfId="188" xr:uid="{00000000-0005-0000-0000-00008B160000}"/>
    <cellStyle name="Đ_x0010_?䥘Ȏ_x0013_⤀጖ē??䆈Ȏ_x0013_⬀ጘē_x0010_?䦄Ȏ 1 2" xfId="5644" xr:uid="{00000000-0005-0000-0000-00008C160000}"/>
    <cellStyle name="Đ_x0010_?䥘Ȏ_x0013_⤀጖ē??䆈Ȏ_x0013_⬀ጘē_x0010_?䦄Ȏ 1 3" xfId="7205" xr:uid="{00000000-0005-0000-0000-00008D160000}"/>
    <cellStyle name="Đ_x0010_?䥘Ȏ_x0013_⤀጖ē??䆈Ȏ_x0013_⬀ጘē_x0010_?䦄Ȏ 1 4" xfId="7073" xr:uid="{00000000-0005-0000-0000-00008E160000}"/>
    <cellStyle name="Đ?䥘Ȏ⤀጖ē??䆈Ȏ⬀ጘē?䦄Ȏ 2" xfId="5645" xr:uid="{00000000-0005-0000-0000-00008F160000}"/>
    <cellStyle name="Đ_x0010_?䥘Ȏ_x0013_⤀጖ē??䆈Ȏ_x0013_⬀ጘē_x0010_?䦄Ȏ 2" xfId="5646" xr:uid="{00000000-0005-0000-0000-000090160000}"/>
    <cellStyle name="Đ_x0010_?䥘Ȏ_x0013_⤀጖ē??䆈Ȏ_x0013_⬀ጘē_x0010_?䦄Ȏ 3" xfId="5647" xr:uid="{00000000-0005-0000-0000-000091160000}"/>
    <cellStyle name="Đ_x0010_?䥘Ȏ_x0013_⤀጖ē??䆈Ȏ_x0013_⬀ጘē_x0010_?䦄Ȏ 4" xfId="7204" xr:uid="{00000000-0005-0000-0000-000092160000}"/>
    <cellStyle name="Đ_x0010_?䥘Ȏ_x0013_⤀጖ē??䆈Ȏ_x0013_⬀ጘē_x0010_?䦄Ȏ 5" xfId="7072" xr:uid="{00000000-0005-0000-0000-000093160000}"/>
    <cellStyle name="Đ_x0010_?䥘Ȏ_x0013_⤀጖ē??䆈Ȏ_x0013_⬀ጘē_x0010_?䦄Ȏ_RAB_итого" xfId="5648" xr:uid="{00000000-0005-0000-0000-000094160000}"/>
    <cellStyle name="Đ?䥘Ȏ⤀጖ē??䆈Ȏ⬀ጘē?䦄Ȏ_ВКС Генерация - Тариф 2010-2011 - 16.09.10" xfId="5649" xr:uid="{00000000-0005-0000-0000-000095160000}"/>
    <cellStyle name="Đ_x0010_?䥘Ȏ_x0013_⤀጖ē??䆈Ȏ_x0013_⬀ጘē_x0010_?䦄Ȏ_ВКС Генерация - Тариф 2010-2011 - 16.09.10" xfId="5650" xr:uid="{00000000-0005-0000-0000-000096160000}"/>
    <cellStyle name="Đ?䥘Ȏ⤀጖ē??䆈Ȏ⬀ጘē?䦄Ȏ_ВКС_ПФТ-1 2_Ноябрь" xfId="5651" xr:uid="{00000000-0005-0000-0000-000097160000}"/>
    <cellStyle name="Đ_x0010_?䥘Ȏ_x0013_⤀጖ē??䆈Ȏ_x0013_⬀ጘē_x0010_?䦄Ȏ_ВКС_ПФТ-1 2_Ноябрь" xfId="189" xr:uid="{00000000-0005-0000-0000-000098160000}"/>
    <cellStyle name="Đ_x0010__RAB_итого" xfId="5652" xr:uid="{00000000-0005-0000-0000-000099160000}"/>
    <cellStyle name="Đ_x005f_x0010_" xfId="5653" xr:uid="{00000000-0005-0000-0000-00009A160000}"/>
    <cellStyle name="Đ_Xl0000003" xfId="5654" xr:uid="{00000000-0005-0000-0000-00009B160000}"/>
    <cellStyle name="Đ_x0010__Xl0000003" xfId="5655" xr:uid="{00000000-0005-0000-0000-00009C160000}"/>
    <cellStyle name="Đ_ВКС Генерация - Тариф 2010-2011 - 16.09.10" xfId="5656" xr:uid="{00000000-0005-0000-0000-00009D160000}"/>
    <cellStyle name="Đ_x0010__ВКС Генерация - Тариф 2010-2011 - 16.09.10" xfId="5657" xr:uid="{00000000-0005-0000-0000-00009E160000}"/>
    <cellStyle name="Đ_Гусь - Расчет цены газа на 2011" xfId="5658" xr:uid="{00000000-0005-0000-0000-00009F160000}"/>
    <cellStyle name="Đ_x0010__Гусь - Расчет цены газа на 2011" xfId="5659" xr:uid="{00000000-0005-0000-0000-0000A0160000}"/>
    <cellStyle name="Đ_калькуляция ОАО ''Муромский завод РИП'' 2012" xfId="6768" xr:uid="{00000000-0005-0000-0000-0000A1160000}"/>
    <cellStyle name="Đ_Копия свод_тариф_2010_ИТОГОВЫЙ" xfId="5660" xr:uid="{00000000-0005-0000-0000-0000A2160000}"/>
    <cellStyle name="Đ_x0010__Копия свод_тариф_2010_ИТОГОВЫЙ" xfId="5661" xr:uid="{00000000-0005-0000-0000-0000A3160000}"/>
    <cellStyle name="Đ_ОАО ''Муромский завод РИП'' 2011" xfId="6769" xr:uid="{00000000-0005-0000-0000-0000A4160000}"/>
    <cellStyle name="Date" xfId="5662" xr:uid="{00000000-0005-0000-0000-0000A5160000}"/>
    <cellStyle name="Date Aligned" xfId="5663" xr:uid="{00000000-0005-0000-0000-0000A6160000}"/>
    <cellStyle name="Dates" xfId="5664" xr:uid="{00000000-0005-0000-0000-0000A7160000}"/>
    <cellStyle name="Dezimal [0]_Compiling Utility Macros" xfId="190" xr:uid="{00000000-0005-0000-0000-0000A8160000}"/>
    <cellStyle name="Dezimal_Compiling Utility Macros" xfId="191" xr:uid="{00000000-0005-0000-0000-0000A9160000}"/>
    <cellStyle name="Dotted Line" xfId="5665" xr:uid="{00000000-0005-0000-0000-0000AA160000}"/>
    <cellStyle name="E&amp;Y House" xfId="5666" xr:uid="{00000000-0005-0000-0000-0000AB160000}"/>
    <cellStyle name="E-mail" xfId="5667" xr:uid="{00000000-0005-0000-0000-0000AC160000}"/>
    <cellStyle name="E-mail 2" xfId="5668" xr:uid="{00000000-0005-0000-0000-0000AD160000}"/>
    <cellStyle name="E-mail_46EP.2012(v0.1)" xfId="5669" xr:uid="{00000000-0005-0000-0000-0000AE160000}"/>
    <cellStyle name="Euro" xfId="192" xr:uid="{00000000-0005-0000-0000-0000AF160000}"/>
    <cellStyle name="Euro 2" xfId="5670" xr:uid="{00000000-0005-0000-0000-0000B0160000}"/>
    <cellStyle name="Euro 3" xfId="7206" xr:uid="{00000000-0005-0000-0000-0000B1160000}"/>
    <cellStyle name="Euro 4" xfId="7074" xr:uid="{00000000-0005-0000-0000-0000B2160000}"/>
    <cellStyle name="ew" xfId="5671" xr:uid="{00000000-0005-0000-0000-0000B3160000}"/>
    <cellStyle name="Excel Built-in 20% - Accent1" xfId="5672" xr:uid="{00000000-0005-0000-0000-0000B4160000}"/>
    <cellStyle name="Excel Built-in 20% - Accent2" xfId="5673" xr:uid="{00000000-0005-0000-0000-0000B5160000}"/>
    <cellStyle name="Excel Built-in 20% - Accent3" xfId="5674" xr:uid="{00000000-0005-0000-0000-0000B6160000}"/>
    <cellStyle name="Excel Built-in 20% - Accent4" xfId="5675" xr:uid="{00000000-0005-0000-0000-0000B7160000}"/>
    <cellStyle name="Excel Built-in 20% - Accent5" xfId="5676" xr:uid="{00000000-0005-0000-0000-0000B8160000}"/>
    <cellStyle name="Excel Built-in 20% - Accent6" xfId="5677" xr:uid="{00000000-0005-0000-0000-0000B9160000}"/>
    <cellStyle name="Excel Built-in 40% - Accent1" xfId="5678" xr:uid="{00000000-0005-0000-0000-0000BA160000}"/>
    <cellStyle name="Excel Built-in 40% - Accent2" xfId="5679" xr:uid="{00000000-0005-0000-0000-0000BB160000}"/>
    <cellStyle name="Excel Built-in 40% - Accent3" xfId="5680" xr:uid="{00000000-0005-0000-0000-0000BC160000}"/>
    <cellStyle name="Excel Built-in 40% - Accent4" xfId="5681" xr:uid="{00000000-0005-0000-0000-0000BD160000}"/>
    <cellStyle name="Excel Built-in 40% - Accent5" xfId="5682" xr:uid="{00000000-0005-0000-0000-0000BE160000}"/>
    <cellStyle name="Excel Built-in 40% - Accent6" xfId="5683" xr:uid="{00000000-0005-0000-0000-0000BF160000}"/>
    <cellStyle name="Excel Built-in 60% - Accent1" xfId="5684" xr:uid="{00000000-0005-0000-0000-0000C0160000}"/>
    <cellStyle name="Excel Built-in 60% - Accent2" xfId="5685" xr:uid="{00000000-0005-0000-0000-0000C1160000}"/>
    <cellStyle name="Excel Built-in 60% - Accent3" xfId="5686" xr:uid="{00000000-0005-0000-0000-0000C2160000}"/>
    <cellStyle name="Excel Built-in 60% - Accent4" xfId="5687" xr:uid="{00000000-0005-0000-0000-0000C3160000}"/>
    <cellStyle name="Excel Built-in 60% - Accent5" xfId="5688" xr:uid="{00000000-0005-0000-0000-0000C4160000}"/>
    <cellStyle name="Excel Built-in 60% - Accent6" xfId="5689" xr:uid="{00000000-0005-0000-0000-0000C5160000}"/>
    <cellStyle name="Excel Built-in Accent1" xfId="5690" xr:uid="{00000000-0005-0000-0000-0000C6160000}"/>
    <cellStyle name="Excel Built-in Accent2" xfId="5691" xr:uid="{00000000-0005-0000-0000-0000C7160000}"/>
    <cellStyle name="Excel Built-in Accent3" xfId="5692" xr:uid="{00000000-0005-0000-0000-0000C8160000}"/>
    <cellStyle name="Excel Built-in Accent4" xfId="5693" xr:uid="{00000000-0005-0000-0000-0000C9160000}"/>
    <cellStyle name="Excel Built-in Accent5" xfId="5694" xr:uid="{00000000-0005-0000-0000-0000CA160000}"/>
    <cellStyle name="Excel Built-in Accent6" xfId="5695" xr:uid="{00000000-0005-0000-0000-0000CB160000}"/>
    <cellStyle name="Excel Built-in Bad" xfId="5696" xr:uid="{00000000-0005-0000-0000-0000CC160000}"/>
    <cellStyle name="Excel Built-in Calculation" xfId="5697" xr:uid="{00000000-0005-0000-0000-0000CD160000}"/>
    <cellStyle name="Excel Built-in Check Cell" xfId="5698" xr:uid="{00000000-0005-0000-0000-0000CE160000}"/>
    <cellStyle name="Excel Built-in Comma" xfId="5699" xr:uid="{00000000-0005-0000-0000-0000CF160000}"/>
    <cellStyle name="Excel Built-in Explanatory Text" xfId="5700" xr:uid="{00000000-0005-0000-0000-0000D0160000}"/>
    <cellStyle name="Excel Built-in Good" xfId="5701" xr:uid="{00000000-0005-0000-0000-0000D1160000}"/>
    <cellStyle name="Excel Built-in Heading 1" xfId="5702" xr:uid="{00000000-0005-0000-0000-0000D2160000}"/>
    <cellStyle name="Excel Built-in Heading 2" xfId="5703" xr:uid="{00000000-0005-0000-0000-0000D3160000}"/>
    <cellStyle name="Excel Built-in Heading 3" xfId="5704" xr:uid="{00000000-0005-0000-0000-0000D4160000}"/>
    <cellStyle name="Excel Built-in Heading 4" xfId="5705" xr:uid="{00000000-0005-0000-0000-0000D5160000}"/>
    <cellStyle name="Excel Built-in Input" xfId="5706" xr:uid="{00000000-0005-0000-0000-0000D6160000}"/>
    <cellStyle name="Excel Built-in Linked Cell" xfId="5707" xr:uid="{00000000-0005-0000-0000-0000D7160000}"/>
    <cellStyle name="Excel Built-in Neutral" xfId="5708" xr:uid="{00000000-0005-0000-0000-0000D8160000}"/>
    <cellStyle name="Excel Built-in Normal" xfId="276" xr:uid="{00000000-0005-0000-0000-0000D9160000}"/>
    <cellStyle name="Excel Built-in Note" xfId="5709" xr:uid="{00000000-0005-0000-0000-0000DA160000}"/>
    <cellStyle name="Excel Built-in Output" xfId="5710" xr:uid="{00000000-0005-0000-0000-0000DB160000}"/>
    <cellStyle name="Excel Built-in Percent" xfId="5711" xr:uid="{00000000-0005-0000-0000-0000DC160000}"/>
    <cellStyle name="Excel Built-in Title" xfId="5712" xr:uid="{00000000-0005-0000-0000-0000DD160000}"/>
    <cellStyle name="Excel Built-in Total" xfId="5713" xr:uid="{00000000-0005-0000-0000-0000DE160000}"/>
    <cellStyle name="Excel Built-in Warning Text" xfId="5714" xr:uid="{00000000-0005-0000-0000-0000DF160000}"/>
    <cellStyle name="Explanatory Text" xfId="5715" xr:uid="{00000000-0005-0000-0000-0000E0160000}"/>
    <cellStyle name="F2" xfId="193" xr:uid="{00000000-0005-0000-0000-0000E1160000}"/>
    <cellStyle name="F3" xfId="194" xr:uid="{00000000-0005-0000-0000-0000E2160000}"/>
    <cellStyle name="F4" xfId="195" xr:uid="{00000000-0005-0000-0000-0000E3160000}"/>
    <cellStyle name="F5" xfId="196" xr:uid="{00000000-0005-0000-0000-0000E4160000}"/>
    <cellStyle name="F6" xfId="197" xr:uid="{00000000-0005-0000-0000-0000E5160000}"/>
    <cellStyle name="F7" xfId="198" xr:uid="{00000000-0005-0000-0000-0000E6160000}"/>
    <cellStyle name="F8" xfId="199" xr:uid="{00000000-0005-0000-0000-0000E7160000}"/>
    <cellStyle name="Fixed" xfId="5716" xr:uid="{00000000-0005-0000-0000-0000E8160000}"/>
    <cellStyle name="fo]_x000d__x000a_UserName=Murat Zelef_x000d__x000a_UserCompany=Bumerang_x000d__x000a__x000d__x000a_[File Paths]_x000d__x000a_WorkingDirectory=C:\EQUIS\DLWIN_x000d__x000a_DownLoader=C" xfId="5717" xr:uid="{00000000-0005-0000-0000-0000E9160000}"/>
    <cellStyle name="Followed Hyperlink" xfId="200" xr:uid="{00000000-0005-0000-0000-0000EA160000}"/>
    <cellStyle name="Followed Hyperlink 2" xfId="5718" xr:uid="{00000000-0005-0000-0000-0000EB160000}"/>
    <cellStyle name="Followed Hyperlink 3" xfId="7207" xr:uid="{00000000-0005-0000-0000-0000EC160000}"/>
    <cellStyle name="Followed Hyperlink 4" xfId="7075" xr:uid="{00000000-0005-0000-0000-0000ED160000}"/>
    <cellStyle name="Footnote" xfId="5719" xr:uid="{00000000-0005-0000-0000-0000EE160000}"/>
    <cellStyle name="Good" xfId="5720" xr:uid="{00000000-0005-0000-0000-0000EF160000}"/>
    <cellStyle name="hard no" xfId="5721" xr:uid="{00000000-0005-0000-0000-0000F0160000}"/>
    <cellStyle name="hard no 2" xfId="7253" xr:uid="{00000000-0005-0000-0000-0000F1160000}"/>
    <cellStyle name="Hard Percent" xfId="5722" xr:uid="{00000000-0005-0000-0000-0000F2160000}"/>
    <cellStyle name="hardno" xfId="5723" xr:uid="{00000000-0005-0000-0000-0000F3160000}"/>
    <cellStyle name="Header" xfId="5724" xr:uid="{00000000-0005-0000-0000-0000F4160000}"/>
    <cellStyle name="Header1" xfId="201" xr:uid="{00000000-0005-0000-0000-0000F5160000}"/>
    <cellStyle name="Header1 2" xfId="7208" xr:uid="{00000000-0005-0000-0000-0000F6160000}"/>
    <cellStyle name="Header1 3" xfId="7076" xr:uid="{00000000-0005-0000-0000-0000F7160000}"/>
    <cellStyle name="Header2" xfId="202" xr:uid="{00000000-0005-0000-0000-0000F8160000}"/>
    <cellStyle name="Header2 2" xfId="7209" xr:uid="{00000000-0005-0000-0000-0000F9160000}"/>
    <cellStyle name="Header2 3" xfId="7077" xr:uid="{00000000-0005-0000-0000-0000FA160000}"/>
    <cellStyle name="Heading" xfId="5725" xr:uid="{00000000-0005-0000-0000-0000FB160000}"/>
    <cellStyle name="Heading 1" xfId="203" xr:uid="{00000000-0005-0000-0000-0000FC160000}"/>
    <cellStyle name="Heading 1 1" xfId="5726" xr:uid="{00000000-0005-0000-0000-0000FD160000}"/>
    <cellStyle name="Heading 1 2" xfId="7210" xr:uid="{00000000-0005-0000-0000-0000FE160000}"/>
    <cellStyle name="Heading 1 3" xfId="7078" xr:uid="{00000000-0005-0000-0000-0000FF160000}"/>
    <cellStyle name="Heading 1_ЕИАС факт 2011-план 2013 Гусь" xfId="5727" xr:uid="{00000000-0005-0000-0000-000000170000}"/>
    <cellStyle name="Heading 2" xfId="5728" xr:uid="{00000000-0005-0000-0000-000001170000}"/>
    <cellStyle name="Heading 3" xfId="5729" xr:uid="{00000000-0005-0000-0000-000002170000}"/>
    <cellStyle name="Heading 4" xfId="5730" xr:uid="{00000000-0005-0000-0000-000003170000}"/>
    <cellStyle name="Heading_GP.ITOG.4.78(v1.0) - для разделения" xfId="5731" xr:uid="{00000000-0005-0000-0000-000004170000}"/>
    <cellStyle name="Heading2" xfId="5732" xr:uid="{00000000-0005-0000-0000-000005170000}"/>
    <cellStyle name="Heading2 2" xfId="5733" xr:uid="{00000000-0005-0000-0000-000006170000}"/>
    <cellStyle name="Heading2_46EP.2012(v0.1)" xfId="5734" xr:uid="{00000000-0005-0000-0000-000007170000}"/>
    <cellStyle name="Hyperlink" xfId="204" xr:uid="{00000000-0005-0000-0000-000008170000}"/>
    <cellStyle name="Hyperlink 2" xfId="5735" xr:uid="{00000000-0005-0000-0000-000009170000}"/>
    <cellStyle name="Hyperlink 3" xfId="7211" xr:uid="{00000000-0005-0000-0000-00000A170000}"/>
    <cellStyle name="Hyperlink 4" xfId="7079" xr:uid="{00000000-0005-0000-0000-00000B170000}"/>
    <cellStyle name="Iau?iue_?anoiau" xfId="205" xr:uid="{00000000-0005-0000-0000-00000C170000}"/>
    <cellStyle name="Îáű÷íűé__FES" xfId="5736" xr:uid="{00000000-0005-0000-0000-00000D170000}"/>
    <cellStyle name="Îáû÷íûé_cogs" xfId="5737" xr:uid="{00000000-0005-0000-0000-00000E170000}"/>
    <cellStyle name="Îňęđűâŕâřŕ˙ń˙ ăčďĺđńńűëęŕ" xfId="5738" xr:uid="{00000000-0005-0000-0000-00000F170000}"/>
    <cellStyle name="Info" xfId="5739" xr:uid="{00000000-0005-0000-0000-000010170000}"/>
    <cellStyle name="Info 2" xfId="7254" xr:uid="{00000000-0005-0000-0000-000011170000}"/>
    <cellStyle name="Input" xfId="206" xr:uid="{00000000-0005-0000-0000-000012170000}"/>
    <cellStyle name="Input 2" xfId="6817" xr:uid="{00000000-0005-0000-0000-000013170000}"/>
    <cellStyle name="Input 2 2" xfId="6818" xr:uid="{00000000-0005-0000-0000-000014170000}"/>
    <cellStyle name="Input 3" xfId="7080" xr:uid="{00000000-0005-0000-0000-000015170000}"/>
    <cellStyle name="InputCurrency" xfId="5740" xr:uid="{00000000-0005-0000-0000-000016170000}"/>
    <cellStyle name="InputCurrency2" xfId="5741" xr:uid="{00000000-0005-0000-0000-000017170000}"/>
    <cellStyle name="InputMultiple1" xfId="5742" xr:uid="{00000000-0005-0000-0000-000018170000}"/>
    <cellStyle name="InputPercent1" xfId="5743" xr:uid="{00000000-0005-0000-0000-000019170000}"/>
    <cellStyle name="Inputs" xfId="5744" xr:uid="{00000000-0005-0000-0000-00001A170000}"/>
    <cellStyle name="Inputs (const)" xfId="5745" xr:uid="{00000000-0005-0000-0000-00001B170000}"/>
    <cellStyle name="Inputs (const) 2" xfId="5746" xr:uid="{00000000-0005-0000-0000-00001C170000}"/>
    <cellStyle name="Inputs (const)_46EP.2012(v0.1)" xfId="5747" xr:uid="{00000000-0005-0000-0000-00001D170000}"/>
    <cellStyle name="Inputs 10" xfId="6819" xr:uid="{00000000-0005-0000-0000-00001E170000}"/>
    <cellStyle name="Inputs 2" xfId="5748" xr:uid="{00000000-0005-0000-0000-00001F170000}"/>
    <cellStyle name="Inputs 3" xfId="6820" xr:uid="{00000000-0005-0000-0000-000020170000}"/>
    <cellStyle name="Inputs 4" xfId="6821" xr:uid="{00000000-0005-0000-0000-000021170000}"/>
    <cellStyle name="Inputs 5" xfId="6822" xr:uid="{00000000-0005-0000-0000-000022170000}"/>
    <cellStyle name="Inputs 6" xfId="6823" xr:uid="{00000000-0005-0000-0000-000023170000}"/>
    <cellStyle name="Inputs 7" xfId="6824" xr:uid="{00000000-0005-0000-0000-000024170000}"/>
    <cellStyle name="Inputs 8" xfId="6825" xr:uid="{00000000-0005-0000-0000-000025170000}"/>
    <cellStyle name="Inputs 9" xfId="6826" xr:uid="{00000000-0005-0000-0000-000026170000}"/>
    <cellStyle name="Inputs Co" xfId="5749" xr:uid="{00000000-0005-0000-0000-000027170000}"/>
    <cellStyle name="Inputs_46EE.2011(v1.0)" xfId="5750" xr:uid="{00000000-0005-0000-0000-000028170000}"/>
    <cellStyle name="Ioe?uaaaoayny aeia?nnueea" xfId="207" xr:uid="{00000000-0005-0000-0000-000029170000}"/>
    <cellStyle name="Ioe?uaaaoayny aeia?nnueea 2" xfId="7212" xr:uid="{00000000-0005-0000-0000-00002A170000}"/>
    <cellStyle name="Ioe?uaaaoayny aeia?nnueea 3" xfId="7081" xr:uid="{00000000-0005-0000-0000-00002B170000}"/>
    <cellStyle name="ISO" xfId="208" xr:uid="{00000000-0005-0000-0000-00002C170000}"/>
    <cellStyle name="ISO 2" xfId="7213" xr:uid="{00000000-0005-0000-0000-00002D170000}"/>
    <cellStyle name="ISO 3" xfId="7082" xr:uid="{00000000-0005-0000-0000-00002E170000}"/>
    <cellStyle name="JR Cells No Values" xfId="209" xr:uid="{00000000-0005-0000-0000-00002F170000}"/>
    <cellStyle name="JR Cells No Values 2" xfId="7214" xr:uid="{00000000-0005-0000-0000-000030170000}"/>
    <cellStyle name="JR Cells No Values 3" xfId="7083" xr:uid="{00000000-0005-0000-0000-000031170000}"/>
    <cellStyle name="JR_ formula" xfId="210" xr:uid="{00000000-0005-0000-0000-000032170000}"/>
    <cellStyle name="JRchapeau" xfId="211" xr:uid="{00000000-0005-0000-0000-000033170000}"/>
    <cellStyle name="JRchapeau 2" xfId="7215" xr:uid="{00000000-0005-0000-0000-000034170000}"/>
    <cellStyle name="JRchapeau 3" xfId="7084" xr:uid="{00000000-0005-0000-0000-000035170000}"/>
    <cellStyle name="Just_Table" xfId="212" xr:uid="{00000000-0005-0000-0000-000036170000}"/>
    <cellStyle name="Linked Cell" xfId="5751" xr:uid="{00000000-0005-0000-0000-000037170000}"/>
    <cellStyle name="Millares [0]_RESULTS" xfId="5752" xr:uid="{00000000-0005-0000-0000-000038170000}"/>
    <cellStyle name="Millares_RESULTS" xfId="5753" xr:uid="{00000000-0005-0000-0000-000039170000}"/>
    <cellStyle name="Milliers [0]_RESULTS" xfId="5754" xr:uid="{00000000-0005-0000-0000-00003A170000}"/>
    <cellStyle name="Milliers_FA_JUIN_2004" xfId="213" xr:uid="{00000000-0005-0000-0000-00003B170000}"/>
    <cellStyle name="mnb" xfId="5755" xr:uid="{00000000-0005-0000-0000-00003C170000}"/>
    <cellStyle name="mnb 2" xfId="7255" xr:uid="{00000000-0005-0000-0000-00003D170000}"/>
    <cellStyle name="Moneda [0]_RESULTS" xfId="5756" xr:uid="{00000000-0005-0000-0000-00003E170000}"/>
    <cellStyle name="Moneda_RESULTS" xfId="5757" xr:uid="{00000000-0005-0000-0000-00003F170000}"/>
    <cellStyle name="Monétaire [0]_RESULTS" xfId="5758" xr:uid="{00000000-0005-0000-0000-000040170000}"/>
    <cellStyle name="Monétaire_RESULTS" xfId="5759" xr:uid="{00000000-0005-0000-0000-000041170000}"/>
    <cellStyle name="Monйtaire [0]_Conversion Summary" xfId="214" xr:uid="{00000000-0005-0000-0000-000042170000}"/>
    <cellStyle name="Monйtaire_Conversion Summary" xfId="215" xr:uid="{00000000-0005-0000-0000-000043170000}"/>
    <cellStyle name="Multiple" xfId="5760" xr:uid="{00000000-0005-0000-0000-000044170000}"/>
    <cellStyle name="Multiple1" xfId="5761" xr:uid="{00000000-0005-0000-0000-000045170000}"/>
    <cellStyle name="MultipleBelow" xfId="5762" xr:uid="{00000000-0005-0000-0000-000046170000}"/>
    <cellStyle name="namber" xfId="5763" xr:uid="{00000000-0005-0000-0000-000047170000}"/>
    <cellStyle name="Neutral" xfId="5764" xr:uid="{00000000-0005-0000-0000-000048170000}"/>
    <cellStyle name="Norma11l" xfId="5765" xr:uid="{00000000-0005-0000-0000-000049170000}"/>
    <cellStyle name="normal" xfId="5766" xr:uid="{00000000-0005-0000-0000-00004A170000}"/>
    <cellStyle name="Normal - Style1" xfId="5767" xr:uid="{00000000-0005-0000-0000-00004B170000}"/>
    <cellStyle name="normal 10" xfId="5768" xr:uid="{00000000-0005-0000-0000-00004C170000}"/>
    <cellStyle name="Normal 2" xfId="5769" xr:uid="{00000000-0005-0000-0000-00004D170000}"/>
    <cellStyle name="Normal 2 2" xfId="5770" xr:uid="{00000000-0005-0000-0000-00004E170000}"/>
    <cellStyle name="Normal 2 3" xfId="5771" xr:uid="{00000000-0005-0000-0000-00004F170000}"/>
    <cellStyle name="normal 3" xfId="5772" xr:uid="{00000000-0005-0000-0000-000050170000}"/>
    <cellStyle name="normal 4" xfId="5773" xr:uid="{00000000-0005-0000-0000-000051170000}"/>
    <cellStyle name="normal 5" xfId="5774" xr:uid="{00000000-0005-0000-0000-000052170000}"/>
    <cellStyle name="normal 6" xfId="5775" xr:uid="{00000000-0005-0000-0000-000053170000}"/>
    <cellStyle name="normal 7" xfId="5776" xr:uid="{00000000-0005-0000-0000-000054170000}"/>
    <cellStyle name="normal 8" xfId="5777" xr:uid="{00000000-0005-0000-0000-000055170000}"/>
    <cellStyle name="normal 9" xfId="5778" xr:uid="{00000000-0005-0000-0000-000056170000}"/>
    <cellStyle name="Normal." xfId="5779" xr:uid="{00000000-0005-0000-0000-000057170000}"/>
    <cellStyle name="Normal_06_9m" xfId="5780" xr:uid="{00000000-0005-0000-0000-000058170000}"/>
    <cellStyle name="Normal1" xfId="216" xr:uid="{00000000-0005-0000-0000-000059170000}"/>
    <cellStyle name="Normal1 2" xfId="5781" xr:uid="{00000000-0005-0000-0000-00005A170000}"/>
    <cellStyle name="Normal1 3" xfId="7216" xr:uid="{00000000-0005-0000-0000-00005B170000}"/>
    <cellStyle name="Normal1 4" xfId="7085" xr:uid="{00000000-0005-0000-0000-00005C170000}"/>
    <cellStyle name="Normal2" xfId="5782" xr:uid="{00000000-0005-0000-0000-00005D170000}"/>
    <cellStyle name="NormalGB" xfId="5783" xr:uid="{00000000-0005-0000-0000-00005E170000}"/>
    <cellStyle name="Normalny_24. 02. 97." xfId="5784" xr:uid="{00000000-0005-0000-0000-00005F170000}"/>
    <cellStyle name="normбlnм_laroux" xfId="217" xr:uid="{00000000-0005-0000-0000-000060170000}"/>
    <cellStyle name="Note" xfId="5785" xr:uid="{00000000-0005-0000-0000-000061170000}"/>
    <cellStyle name="number" xfId="5786" xr:uid="{00000000-0005-0000-0000-000062170000}"/>
    <cellStyle name="Ôčíŕíńîâűé [0]_(ňŕá 3č)" xfId="5787" xr:uid="{00000000-0005-0000-0000-000063170000}"/>
    <cellStyle name="Ôčíŕíńîâűé_(ňŕá 3č)" xfId="5788" xr:uid="{00000000-0005-0000-0000-000064170000}"/>
    <cellStyle name="Oeiainiaue [0]_?anoiau" xfId="218" xr:uid="{00000000-0005-0000-0000-000065170000}"/>
    <cellStyle name="Oeiainiaue_?anoiau" xfId="219" xr:uid="{00000000-0005-0000-0000-000066170000}"/>
    <cellStyle name="Option" xfId="5789" xr:uid="{00000000-0005-0000-0000-000067170000}"/>
    <cellStyle name="Ouny?e [0]_?anoiau" xfId="220" xr:uid="{00000000-0005-0000-0000-000068170000}"/>
    <cellStyle name="Ouny?e_?anoiau" xfId="221" xr:uid="{00000000-0005-0000-0000-000069170000}"/>
    <cellStyle name="Òûñÿ÷è [0]_cogs" xfId="5790" xr:uid="{00000000-0005-0000-0000-00006A170000}"/>
    <cellStyle name="Òûñÿ÷è_cogs" xfId="5791" xr:uid="{00000000-0005-0000-0000-00006B170000}"/>
    <cellStyle name="Output" xfId="5792" xr:uid="{00000000-0005-0000-0000-00006C170000}"/>
    <cellStyle name="Paaotsikko" xfId="222" xr:uid="{00000000-0005-0000-0000-00006D170000}"/>
    <cellStyle name="Paaotsikko 2" xfId="7217" xr:uid="{00000000-0005-0000-0000-00006E170000}"/>
    <cellStyle name="Paaotsikko 3" xfId="7086" xr:uid="{00000000-0005-0000-0000-00006F170000}"/>
    <cellStyle name="Page Number" xfId="5793" xr:uid="{00000000-0005-0000-0000-000070170000}"/>
    <cellStyle name="pb_page_heading_LS" xfId="5794" xr:uid="{00000000-0005-0000-0000-000071170000}"/>
    <cellStyle name="Percent_RS_Lianozovo-Samara_9m01" xfId="5795" xr:uid="{00000000-0005-0000-0000-000072170000}"/>
    <cellStyle name="Percent1" xfId="5796" xr:uid="{00000000-0005-0000-0000-000073170000}"/>
    <cellStyle name="Piug" xfId="5797" xr:uid="{00000000-0005-0000-0000-000074170000}"/>
    <cellStyle name="Plug" xfId="5798" xr:uid="{00000000-0005-0000-0000-000075170000}"/>
    <cellStyle name="Price_Body" xfId="223" xr:uid="{00000000-0005-0000-0000-000076170000}"/>
    <cellStyle name="prochrek" xfId="5799" xr:uid="{00000000-0005-0000-0000-000077170000}"/>
    <cellStyle name="protect" xfId="224" xr:uid="{00000000-0005-0000-0000-000078170000}"/>
    <cellStyle name="protect 2" xfId="5800" xr:uid="{00000000-0005-0000-0000-000079170000}"/>
    <cellStyle name="protect 3" xfId="7218" xr:uid="{00000000-0005-0000-0000-00007A170000}"/>
    <cellStyle name="protect 4" xfId="7087" xr:uid="{00000000-0005-0000-0000-00007B170000}"/>
    <cellStyle name="Protected" xfId="5801" xr:uid="{00000000-0005-0000-0000-00007C170000}"/>
    <cellStyle name="Protected 2" xfId="7256" xr:uid="{00000000-0005-0000-0000-00007D170000}"/>
    <cellStyle name="Pддotsikko" xfId="225" xr:uid="{00000000-0005-0000-0000-00007E170000}"/>
    <cellStyle name="Pддotsikko 2" xfId="7219" xr:uid="{00000000-0005-0000-0000-00007F170000}"/>
    <cellStyle name="Pддotsikko 3" xfId="7088" xr:uid="{00000000-0005-0000-0000-000080170000}"/>
    <cellStyle name="QTitle" xfId="226" xr:uid="{00000000-0005-0000-0000-000081170000}"/>
    <cellStyle name="QTitle 2" xfId="7089" xr:uid="{00000000-0005-0000-0000-000082170000}"/>
    <cellStyle name="range" xfId="227" xr:uid="{00000000-0005-0000-0000-000083170000}"/>
    <cellStyle name="range 2" xfId="5802" xr:uid="{00000000-0005-0000-0000-000084170000}"/>
    <cellStyle name="range 3" xfId="7220" xr:uid="{00000000-0005-0000-0000-000085170000}"/>
    <cellStyle name="range 4" xfId="7090" xr:uid="{00000000-0005-0000-0000-000086170000}"/>
    <cellStyle name="S0" xfId="6770" xr:uid="{00000000-0005-0000-0000-000087170000}"/>
    <cellStyle name="S1" xfId="6771" xr:uid="{00000000-0005-0000-0000-000088170000}"/>
    <cellStyle name="S10" xfId="6772" xr:uid="{00000000-0005-0000-0000-000089170000}"/>
    <cellStyle name="S11" xfId="6773" xr:uid="{00000000-0005-0000-0000-00008A170000}"/>
    <cellStyle name="S12" xfId="6774" xr:uid="{00000000-0005-0000-0000-00008B170000}"/>
    <cellStyle name="S13" xfId="6775" xr:uid="{00000000-0005-0000-0000-00008C170000}"/>
    <cellStyle name="S14" xfId="6776" xr:uid="{00000000-0005-0000-0000-00008D170000}"/>
    <cellStyle name="S15" xfId="6777" xr:uid="{00000000-0005-0000-0000-00008E170000}"/>
    <cellStyle name="S16" xfId="6778" xr:uid="{00000000-0005-0000-0000-00008F170000}"/>
    <cellStyle name="S17" xfId="6779" xr:uid="{00000000-0005-0000-0000-000090170000}"/>
    <cellStyle name="S2" xfId="6780" xr:uid="{00000000-0005-0000-0000-000091170000}"/>
    <cellStyle name="S3" xfId="6781" xr:uid="{00000000-0005-0000-0000-000092170000}"/>
    <cellStyle name="S4" xfId="6782" xr:uid="{00000000-0005-0000-0000-000093170000}"/>
    <cellStyle name="S5" xfId="6783" xr:uid="{00000000-0005-0000-0000-000094170000}"/>
    <cellStyle name="S6" xfId="6784" xr:uid="{00000000-0005-0000-0000-000095170000}"/>
    <cellStyle name="S7" xfId="6785" xr:uid="{00000000-0005-0000-0000-000096170000}"/>
    <cellStyle name="S8" xfId="6786" xr:uid="{00000000-0005-0000-0000-000097170000}"/>
    <cellStyle name="S9" xfId="6787" xr:uid="{00000000-0005-0000-0000-000098170000}"/>
    <cellStyle name="Salomon Logo" xfId="5803" xr:uid="{00000000-0005-0000-0000-000099170000}"/>
    <cellStyle name="SAPBEXaggData" xfId="5804" xr:uid="{00000000-0005-0000-0000-00009A170000}"/>
    <cellStyle name="SAPBEXaggDataEmph" xfId="5805" xr:uid="{00000000-0005-0000-0000-00009B170000}"/>
    <cellStyle name="SAPBEXaggItem" xfId="5806" xr:uid="{00000000-0005-0000-0000-00009C170000}"/>
    <cellStyle name="SAPBEXaggItemX" xfId="5807" xr:uid="{00000000-0005-0000-0000-00009D170000}"/>
    <cellStyle name="SAPBEXchaText" xfId="5808" xr:uid="{00000000-0005-0000-0000-00009E170000}"/>
    <cellStyle name="SAPBEXexcBad7" xfId="5809" xr:uid="{00000000-0005-0000-0000-00009F170000}"/>
    <cellStyle name="SAPBEXexcBad8" xfId="5810" xr:uid="{00000000-0005-0000-0000-0000A0170000}"/>
    <cellStyle name="SAPBEXexcBad9" xfId="5811" xr:uid="{00000000-0005-0000-0000-0000A1170000}"/>
    <cellStyle name="SAPBEXexcCritical4" xfId="5812" xr:uid="{00000000-0005-0000-0000-0000A2170000}"/>
    <cellStyle name="SAPBEXexcCritical5" xfId="5813" xr:uid="{00000000-0005-0000-0000-0000A3170000}"/>
    <cellStyle name="SAPBEXexcCritical6" xfId="5814" xr:uid="{00000000-0005-0000-0000-0000A4170000}"/>
    <cellStyle name="SAPBEXexcGood1" xfId="5815" xr:uid="{00000000-0005-0000-0000-0000A5170000}"/>
    <cellStyle name="SAPBEXexcGood2" xfId="5816" xr:uid="{00000000-0005-0000-0000-0000A6170000}"/>
    <cellStyle name="SAPBEXexcGood3" xfId="5817" xr:uid="{00000000-0005-0000-0000-0000A7170000}"/>
    <cellStyle name="SAPBEXfilterDrill" xfId="5818" xr:uid="{00000000-0005-0000-0000-0000A8170000}"/>
    <cellStyle name="SAPBEXfilterItem" xfId="5819" xr:uid="{00000000-0005-0000-0000-0000A9170000}"/>
    <cellStyle name="SAPBEXfilterText" xfId="5820" xr:uid="{00000000-0005-0000-0000-0000AA170000}"/>
    <cellStyle name="SAPBEXformats" xfId="5821" xr:uid="{00000000-0005-0000-0000-0000AB170000}"/>
    <cellStyle name="SAPBEXheaderItem" xfId="5822" xr:uid="{00000000-0005-0000-0000-0000AC170000}"/>
    <cellStyle name="SAPBEXheaderText" xfId="5823" xr:uid="{00000000-0005-0000-0000-0000AD170000}"/>
    <cellStyle name="SAPBEXHLevel0" xfId="5824" xr:uid="{00000000-0005-0000-0000-0000AE170000}"/>
    <cellStyle name="SAPBEXHLevel0X" xfId="5825" xr:uid="{00000000-0005-0000-0000-0000AF170000}"/>
    <cellStyle name="SAPBEXHLevel1" xfId="5826" xr:uid="{00000000-0005-0000-0000-0000B0170000}"/>
    <cellStyle name="SAPBEXHLevel1X" xfId="5827" xr:uid="{00000000-0005-0000-0000-0000B1170000}"/>
    <cellStyle name="SAPBEXHLevel2" xfId="5828" xr:uid="{00000000-0005-0000-0000-0000B2170000}"/>
    <cellStyle name="SAPBEXHLevel2X" xfId="5829" xr:uid="{00000000-0005-0000-0000-0000B3170000}"/>
    <cellStyle name="SAPBEXHLevel3" xfId="5830" xr:uid="{00000000-0005-0000-0000-0000B4170000}"/>
    <cellStyle name="SAPBEXHLevel3X" xfId="5831" xr:uid="{00000000-0005-0000-0000-0000B5170000}"/>
    <cellStyle name="SAPBEXinputData" xfId="5832" xr:uid="{00000000-0005-0000-0000-0000B6170000}"/>
    <cellStyle name="SAPBEXinputData 2" xfId="5833" xr:uid="{00000000-0005-0000-0000-0000B7170000}"/>
    <cellStyle name="SAPBEXresData" xfId="5834" xr:uid="{00000000-0005-0000-0000-0000B8170000}"/>
    <cellStyle name="SAPBEXresDataEmph" xfId="5835" xr:uid="{00000000-0005-0000-0000-0000B9170000}"/>
    <cellStyle name="SAPBEXresItem" xfId="5836" xr:uid="{00000000-0005-0000-0000-0000BA170000}"/>
    <cellStyle name="SAPBEXresItemX" xfId="5837" xr:uid="{00000000-0005-0000-0000-0000BB170000}"/>
    <cellStyle name="SAPBEXstdData" xfId="5838" xr:uid="{00000000-0005-0000-0000-0000BC170000}"/>
    <cellStyle name="SAPBEXstdDataEmph" xfId="5839" xr:uid="{00000000-0005-0000-0000-0000BD170000}"/>
    <cellStyle name="SAPBEXstdItem" xfId="5840" xr:uid="{00000000-0005-0000-0000-0000BE170000}"/>
    <cellStyle name="SAPBEXstdItemX" xfId="5841" xr:uid="{00000000-0005-0000-0000-0000BF170000}"/>
    <cellStyle name="SAPBEXtitle" xfId="5842" xr:uid="{00000000-0005-0000-0000-0000C0170000}"/>
    <cellStyle name="SAPBEXundefined" xfId="5843" xr:uid="{00000000-0005-0000-0000-0000C1170000}"/>
    <cellStyle name="st1" xfId="5844" xr:uid="{00000000-0005-0000-0000-0000C2170000}"/>
    <cellStyle name="Standard_Anpassen der Amortisation" xfId="228" xr:uid="{00000000-0005-0000-0000-0000C3170000}"/>
    <cellStyle name="Style 1" xfId="5845" xr:uid="{00000000-0005-0000-0000-0000C4170000}"/>
    <cellStyle name="styleColumnTitles" xfId="5846" xr:uid="{00000000-0005-0000-0000-0000C5170000}"/>
    <cellStyle name="styleDateRange" xfId="5847" xr:uid="{00000000-0005-0000-0000-0000C6170000}"/>
    <cellStyle name="styleHidden" xfId="5848" xr:uid="{00000000-0005-0000-0000-0000C7170000}"/>
    <cellStyle name="styleNormal" xfId="5849" xr:uid="{00000000-0005-0000-0000-0000C8170000}"/>
    <cellStyle name="styleSeriesAttributes" xfId="5850" xr:uid="{00000000-0005-0000-0000-0000C9170000}"/>
    <cellStyle name="styleSeriesData" xfId="5851" xr:uid="{00000000-0005-0000-0000-0000CA170000}"/>
    <cellStyle name="styleSeriesDataForecast" xfId="5852" xr:uid="{00000000-0005-0000-0000-0000CB170000}"/>
    <cellStyle name="styleSeriesDataForecastNA" xfId="5853" xr:uid="{00000000-0005-0000-0000-0000CC170000}"/>
    <cellStyle name="styleSeriesDataNA" xfId="5854" xr:uid="{00000000-0005-0000-0000-0000CD170000}"/>
    <cellStyle name="t2" xfId="229" xr:uid="{00000000-0005-0000-0000-0000CE170000}"/>
    <cellStyle name="t2 2" xfId="5855" xr:uid="{00000000-0005-0000-0000-0000CF170000}"/>
    <cellStyle name="t2 3" xfId="7221" xr:uid="{00000000-0005-0000-0000-0000D0170000}"/>
    <cellStyle name="t2 4" xfId="7091" xr:uid="{00000000-0005-0000-0000-0000D1170000}"/>
    <cellStyle name="Table Head" xfId="5856" xr:uid="{00000000-0005-0000-0000-0000D2170000}"/>
    <cellStyle name="Table Head Aligned" xfId="5857" xr:uid="{00000000-0005-0000-0000-0000D3170000}"/>
    <cellStyle name="Table Head Blue" xfId="5858" xr:uid="{00000000-0005-0000-0000-0000D4170000}"/>
    <cellStyle name="Table Head Green" xfId="5859" xr:uid="{00000000-0005-0000-0000-0000D5170000}"/>
    <cellStyle name="Table Head_Val_Sum_Graph" xfId="5860" xr:uid="{00000000-0005-0000-0000-0000D6170000}"/>
    <cellStyle name="Table Heading" xfId="5861" xr:uid="{00000000-0005-0000-0000-0000D7170000}"/>
    <cellStyle name="Table Heading 2" xfId="5862" xr:uid="{00000000-0005-0000-0000-0000D8170000}"/>
    <cellStyle name="Table Heading_46EP.2012(v0.1)" xfId="5863" xr:uid="{00000000-0005-0000-0000-0000D9170000}"/>
    <cellStyle name="Table Text" xfId="5864" xr:uid="{00000000-0005-0000-0000-0000DA170000}"/>
    <cellStyle name="Table Title" xfId="5865" xr:uid="{00000000-0005-0000-0000-0000DB170000}"/>
    <cellStyle name="Table Units" xfId="5866" xr:uid="{00000000-0005-0000-0000-0000DC170000}"/>
    <cellStyle name="Table_Header" xfId="5867" xr:uid="{00000000-0005-0000-0000-0000DD170000}"/>
    <cellStyle name="Text" xfId="5868" xr:uid="{00000000-0005-0000-0000-0000DE170000}"/>
    <cellStyle name="Text 1" xfId="5869" xr:uid="{00000000-0005-0000-0000-0000DF170000}"/>
    <cellStyle name="Text Head" xfId="5870" xr:uid="{00000000-0005-0000-0000-0000E0170000}"/>
    <cellStyle name="Text Head 1" xfId="5871" xr:uid="{00000000-0005-0000-0000-0000E1170000}"/>
    <cellStyle name="Tioma Back" xfId="230" xr:uid="{00000000-0005-0000-0000-0000E2170000}"/>
    <cellStyle name="Tioma Back 2" xfId="6827" xr:uid="{00000000-0005-0000-0000-0000E3170000}"/>
    <cellStyle name="Tioma Back 2 2" xfId="6828" xr:uid="{00000000-0005-0000-0000-0000E4170000}"/>
    <cellStyle name="Tioma Back 3" xfId="7092" xr:uid="{00000000-0005-0000-0000-0000E5170000}"/>
    <cellStyle name="Tioma Cells No Values" xfId="231" xr:uid="{00000000-0005-0000-0000-0000E6170000}"/>
    <cellStyle name="Tioma Cells No Values 2" xfId="7222" xr:uid="{00000000-0005-0000-0000-0000E7170000}"/>
    <cellStyle name="Tioma Cells No Values 3" xfId="7093" xr:uid="{00000000-0005-0000-0000-0000E8170000}"/>
    <cellStyle name="Tioma formula" xfId="232" xr:uid="{00000000-0005-0000-0000-0000E9170000}"/>
    <cellStyle name="Tioma Input" xfId="233" xr:uid="{00000000-0005-0000-0000-0000EA170000}"/>
    <cellStyle name="Tioma style" xfId="234" xr:uid="{00000000-0005-0000-0000-0000EB170000}"/>
    <cellStyle name="Tioma style 2" xfId="5872" xr:uid="{00000000-0005-0000-0000-0000EC170000}"/>
    <cellStyle name="Tioma style 3" xfId="7223" xr:uid="{00000000-0005-0000-0000-0000ED170000}"/>
    <cellStyle name="Tioma style 4" xfId="7094" xr:uid="{00000000-0005-0000-0000-0000EE170000}"/>
    <cellStyle name="Title" xfId="5873" xr:uid="{00000000-0005-0000-0000-0000EF170000}"/>
    <cellStyle name="Total" xfId="5874" xr:uid="{00000000-0005-0000-0000-0000F0170000}"/>
    <cellStyle name="TotalCurrency" xfId="5875" xr:uid="{00000000-0005-0000-0000-0000F1170000}"/>
    <cellStyle name="Underline_Single" xfId="5876" xr:uid="{00000000-0005-0000-0000-0000F2170000}"/>
    <cellStyle name="Unit" xfId="5877" xr:uid="{00000000-0005-0000-0000-0000F3170000}"/>
    <cellStyle name="Validation" xfId="235" xr:uid="{00000000-0005-0000-0000-0000F4170000}"/>
    <cellStyle name="Valiotsikko" xfId="236" xr:uid="{00000000-0005-0000-0000-0000F5170000}"/>
    <cellStyle name="Valiotsikko 2" xfId="7224" xr:uid="{00000000-0005-0000-0000-0000F6170000}"/>
    <cellStyle name="Valiotsikko 3" xfId="7095" xr:uid="{00000000-0005-0000-0000-0000F7170000}"/>
    <cellStyle name="Vдliotsikko" xfId="237" xr:uid="{00000000-0005-0000-0000-0000F8170000}"/>
    <cellStyle name="Vдliotsikko 2" xfId="7225" xr:uid="{00000000-0005-0000-0000-0000F9170000}"/>
    <cellStyle name="Vдliotsikko 3" xfId="7096" xr:uid="{00000000-0005-0000-0000-0000FA170000}"/>
    <cellStyle name="Währung [0]_Compiling Utility Macros" xfId="238" xr:uid="{00000000-0005-0000-0000-0000FB170000}"/>
    <cellStyle name="Währung_Compiling Utility Macros" xfId="239" xr:uid="{00000000-0005-0000-0000-0000FC170000}"/>
    <cellStyle name="Warning Text" xfId="5878" xr:uid="{00000000-0005-0000-0000-0000FD170000}"/>
    <cellStyle name="year" xfId="5879" xr:uid="{00000000-0005-0000-0000-0000FE170000}"/>
    <cellStyle name="YelNumbersCurr" xfId="240" xr:uid="{00000000-0005-0000-0000-0000FF170000}"/>
    <cellStyle name="YelNumbersCurr 2" xfId="7097" xr:uid="{00000000-0005-0000-0000-000000180000}"/>
    <cellStyle name="Акцент1 10" xfId="5880" xr:uid="{00000000-0005-0000-0000-000001180000}"/>
    <cellStyle name="Акцент1 11" xfId="6788" xr:uid="{00000000-0005-0000-0000-000002180000}"/>
    <cellStyle name="Акцент1 2" xfId="5881" xr:uid="{00000000-0005-0000-0000-000003180000}"/>
    <cellStyle name="Акцент1 2 2" xfId="5882" xr:uid="{00000000-0005-0000-0000-000004180000}"/>
    <cellStyle name="Акцент1 2 3" xfId="7492" xr:uid="{00000000-0005-0000-0000-000005180000}"/>
    <cellStyle name="Акцент1 3" xfId="5883" xr:uid="{00000000-0005-0000-0000-000006180000}"/>
    <cellStyle name="Акцент1 3 2" xfId="5884" xr:uid="{00000000-0005-0000-0000-000007180000}"/>
    <cellStyle name="Акцент1 4" xfId="5885" xr:uid="{00000000-0005-0000-0000-000008180000}"/>
    <cellStyle name="Акцент1 4 2" xfId="5886" xr:uid="{00000000-0005-0000-0000-000009180000}"/>
    <cellStyle name="Акцент1 5" xfId="5887" xr:uid="{00000000-0005-0000-0000-00000A180000}"/>
    <cellStyle name="Акцент1 5 2" xfId="5888" xr:uid="{00000000-0005-0000-0000-00000B180000}"/>
    <cellStyle name="Акцент1 6" xfId="5889" xr:uid="{00000000-0005-0000-0000-00000C180000}"/>
    <cellStyle name="Акцент1 6 2" xfId="5890" xr:uid="{00000000-0005-0000-0000-00000D180000}"/>
    <cellStyle name="Акцент1 7" xfId="5891" xr:uid="{00000000-0005-0000-0000-00000E180000}"/>
    <cellStyle name="Акцент1 7 2" xfId="5892" xr:uid="{00000000-0005-0000-0000-00000F180000}"/>
    <cellStyle name="Акцент1 8" xfId="5893" xr:uid="{00000000-0005-0000-0000-000010180000}"/>
    <cellStyle name="Акцент1 8 2" xfId="5894" xr:uid="{00000000-0005-0000-0000-000011180000}"/>
    <cellStyle name="Акцент1 9" xfId="5895" xr:uid="{00000000-0005-0000-0000-000012180000}"/>
    <cellStyle name="Акцент1 9 2" xfId="5896" xr:uid="{00000000-0005-0000-0000-000013180000}"/>
    <cellStyle name="Акцент2 10" xfId="5897" xr:uid="{00000000-0005-0000-0000-000014180000}"/>
    <cellStyle name="Акцент2 11" xfId="6789" xr:uid="{00000000-0005-0000-0000-000015180000}"/>
    <cellStyle name="Акцент2 2" xfId="5898" xr:uid="{00000000-0005-0000-0000-000016180000}"/>
    <cellStyle name="Акцент2 2 2" xfId="5899" xr:uid="{00000000-0005-0000-0000-000017180000}"/>
    <cellStyle name="Акцент2 2 3" xfId="7493" xr:uid="{00000000-0005-0000-0000-000018180000}"/>
    <cellStyle name="Акцент2 3" xfId="5900" xr:uid="{00000000-0005-0000-0000-000019180000}"/>
    <cellStyle name="Акцент2 3 2" xfId="5901" xr:uid="{00000000-0005-0000-0000-00001A180000}"/>
    <cellStyle name="Акцент2 4" xfId="5902" xr:uid="{00000000-0005-0000-0000-00001B180000}"/>
    <cellStyle name="Акцент2 4 2" xfId="5903" xr:uid="{00000000-0005-0000-0000-00001C180000}"/>
    <cellStyle name="Акцент2 5" xfId="5904" xr:uid="{00000000-0005-0000-0000-00001D180000}"/>
    <cellStyle name="Акцент2 5 2" xfId="5905" xr:uid="{00000000-0005-0000-0000-00001E180000}"/>
    <cellStyle name="Акцент2 6" xfId="5906" xr:uid="{00000000-0005-0000-0000-00001F180000}"/>
    <cellStyle name="Акцент2 6 2" xfId="5907" xr:uid="{00000000-0005-0000-0000-000020180000}"/>
    <cellStyle name="Акцент2 7" xfId="5908" xr:uid="{00000000-0005-0000-0000-000021180000}"/>
    <cellStyle name="Акцент2 7 2" xfId="5909" xr:uid="{00000000-0005-0000-0000-000022180000}"/>
    <cellStyle name="Акцент2 8" xfId="5910" xr:uid="{00000000-0005-0000-0000-000023180000}"/>
    <cellStyle name="Акцент2 8 2" xfId="5911" xr:uid="{00000000-0005-0000-0000-000024180000}"/>
    <cellStyle name="Акцент2 9" xfId="5912" xr:uid="{00000000-0005-0000-0000-000025180000}"/>
    <cellStyle name="Акцент2 9 2" xfId="5913" xr:uid="{00000000-0005-0000-0000-000026180000}"/>
    <cellStyle name="Акцент3 10" xfId="5914" xr:uid="{00000000-0005-0000-0000-000027180000}"/>
    <cellStyle name="Акцент3 11" xfId="6790" xr:uid="{00000000-0005-0000-0000-000028180000}"/>
    <cellStyle name="Акцент3 2" xfId="5915" xr:uid="{00000000-0005-0000-0000-000029180000}"/>
    <cellStyle name="Акцент3 2 2" xfId="5916" xr:uid="{00000000-0005-0000-0000-00002A180000}"/>
    <cellStyle name="Акцент3 2 3" xfId="7494" xr:uid="{00000000-0005-0000-0000-00002B180000}"/>
    <cellStyle name="Акцент3 3" xfId="5917" xr:uid="{00000000-0005-0000-0000-00002C180000}"/>
    <cellStyle name="Акцент3 3 2" xfId="5918" xr:uid="{00000000-0005-0000-0000-00002D180000}"/>
    <cellStyle name="Акцент3 4" xfId="5919" xr:uid="{00000000-0005-0000-0000-00002E180000}"/>
    <cellStyle name="Акцент3 4 2" xfId="5920" xr:uid="{00000000-0005-0000-0000-00002F180000}"/>
    <cellStyle name="Акцент3 5" xfId="5921" xr:uid="{00000000-0005-0000-0000-000030180000}"/>
    <cellStyle name="Акцент3 5 2" xfId="5922" xr:uid="{00000000-0005-0000-0000-000031180000}"/>
    <cellStyle name="Акцент3 6" xfId="5923" xr:uid="{00000000-0005-0000-0000-000032180000}"/>
    <cellStyle name="Акцент3 6 2" xfId="5924" xr:uid="{00000000-0005-0000-0000-000033180000}"/>
    <cellStyle name="Акцент3 7" xfId="5925" xr:uid="{00000000-0005-0000-0000-000034180000}"/>
    <cellStyle name="Акцент3 7 2" xfId="5926" xr:uid="{00000000-0005-0000-0000-000035180000}"/>
    <cellStyle name="Акцент3 8" xfId="5927" xr:uid="{00000000-0005-0000-0000-000036180000}"/>
    <cellStyle name="Акцент3 8 2" xfId="5928" xr:uid="{00000000-0005-0000-0000-000037180000}"/>
    <cellStyle name="Акцент3 9" xfId="5929" xr:uid="{00000000-0005-0000-0000-000038180000}"/>
    <cellStyle name="Акцент3 9 2" xfId="5930" xr:uid="{00000000-0005-0000-0000-000039180000}"/>
    <cellStyle name="Акцент4 10" xfId="5931" xr:uid="{00000000-0005-0000-0000-00003A180000}"/>
    <cellStyle name="Акцент4 11" xfId="6791" xr:uid="{00000000-0005-0000-0000-00003B180000}"/>
    <cellStyle name="Акцент4 2" xfId="5932" xr:uid="{00000000-0005-0000-0000-00003C180000}"/>
    <cellStyle name="Акцент4 2 2" xfId="5933" xr:uid="{00000000-0005-0000-0000-00003D180000}"/>
    <cellStyle name="Акцент4 2 3" xfId="7495" xr:uid="{00000000-0005-0000-0000-00003E180000}"/>
    <cellStyle name="Акцент4 3" xfId="5934" xr:uid="{00000000-0005-0000-0000-00003F180000}"/>
    <cellStyle name="Акцент4 3 2" xfId="5935" xr:uid="{00000000-0005-0000-0000-000040180000}"/>
    <cellStyle name="Акцент4 4" xfId="5936" xr:uid="{00000000-0005-0000-0000-000041180000}"/>
    <cellStyle name="Акцент4 4 2" xfId="5937" xr:uid="{00000000-0005-0000-0000-000042180000}"/>
    <cellStyle name="Акцент4 5" xfId="5938" xr:uid="{00000000-0005-0000-0000-000043180000}"/>
    <cellStyle name="Акцент4 5 2" xfId="5939" xr:uid="{00000000-0005-0000-0000-000044180000}"/>
    <cellStyle name="Акцент4 6" xfId="5940" xr:uid="{00000000-0005-0000-0000-000045180000}"/>
    <cellStyle name="Акцент4 6 2" xfId="5941" xr:uid="{00000000-0005-0000-0000-000046180000}"/>
    <cellStyle name="Акцент4 7" xfId="5942" xr:uid="{00000000-0005-0000-0000-000047180000}"/>
    <cellStyle name="Акцент4 7 2" xfId="5943" xr:uid="{00000000-0005-0000-0000-000048180000}"/>
    <cellStyle name="Акцент4 8" xfId="5944" xr:uid="{00000000-0005-0000-0000-000049180000}"/>
    <cellStyle name="Акцент4 8 2" xfId="5945" xr:uid="{00000000-0005-0000-0000-00004A180000}"/>
    <cellStyle name="Акцент4 9" xfId="5946" xr:uid="{00000000-0005-0000-0000-00004B180000}"/>
    <cellStyle name="Акцент4 9 2" xfId="5947" xr:uid="{00000000-0005-0000-0000-00004C180000}"/>
    <cellStyle name="Акцент5 10" xfId="5948" xr:uid="{00000000-0005-0000-0000-00004D180000}"/>
    <cellStyle name="Акцент5 11" xfId="6792" xr:uid="{00000000-0005-0000-0000-00004E180000}"/>
    <cellStyle name="Акцент5 2" xfId="5949" xr:uid="{00000000-0005-0000-0000-00004F180000}"/>
    <cellStyle name="Акцент5 2 2" xfId="5950" xr:uid="{00000000-0005-0000-0000-000050180000}"/>
    <cellStyle name="Акцент5 2 3" xfId="7496" xr:uid="{00000000-0005-0000-0000-000051180000}"/>
    <cellStyle name="Акцент5 3" xfId="5951" xr:uid="{00000000-0005-0000-0000-000052180000}"/>
    <cellStyle name="Акцент5 3 2" xfId="5952" xr:uid="{00000000-0005-0000-0000-000053180000}"/>
    <cellStyle name="Акцент5 4" xfId="5953" xr:uid="{00000000-0005-0000-0000-000054180000}"/>
    <cellStyle name="Акцент5 4 2" xfId="5954" xr:uid="{00000000-0005-0000-0000-000055180000}"/>
    <cellStyle name="Акцент5 5" xfId="5955" xr:uid="{00000000-0005-0000-0000-000056180000}"/>
    <cellStyle name="Акцент5 5 2" xfId="5956" xr:uid="{00000000-0005-0000-0000-000057180000}"/>
    <cellStyle name="Акцент5 6" xfId="5957" xr:uid="{00000000-0005-0000-0000-000058180000}"/>
    <cellStyle name="Акцент5 6 2" xfId="5958" xr:uid="{00000000-0005-0000-0000-000059180000}"/>
    <cellStyle name="Акцент5 7" xfId="5959" xr:uid="{00000000-0005-0000-0000-00005A180000}"/>
    <cellStyle name="Акцент5 7 2" xfId="5960" xr:uid="{00000000-0005-0000-0000-00005B180000}"/>
    <cellStyle name="Акцент5 8" xfId="5961" xr:uid="{00000000-0005-0000-0000-00005C180000}"/>
    <cellStyle name="Акцент5 8 2" xfId="5962" xr:uid="{00000000-0005-0000-0000-00005D180000}"/>
    <cellStyle name="Акцент5 9" xfId="5963" xr:uid="{00000000-0005-0000-0000-00005E180000}"/>
    <cellStyle name="Акцент5 9 2" xfId="5964" xr:uid="{00000000-0005-0000-0000-00005F180000}"/>
    <cellStyle name="Акцент6 10" xfId="5965" xr:uid="{00000000-0005-0000-0000-000060180000}"/>
    <cellStyle name="Акцент6 11" xfId="6793" xr:uid="{00000000-0005-0000-0000-000061180000}"/>
    <cellStyle name="Акцент6 2" xfId="5966" xr:uid="{00000000-0005-0000-0000-000062180000}"/>
    <cellStyle name="Акцент6 2 2" xfId="5967" xr:uid="{00000000-0005-0000-0000-000063180000}"/>
    <cellStyle name="Акцент6 2 3" xfId="7497" xr:uid="{00000000-0005-0000-0000-000064180000}"/>
    <cellStyle name="Акцент6 3" xfId="5968" xr:uid="{00000000-0005-0000-0000-000065180000}"/>
    <cellStyle name="Акцент6 3 2" xfId="5969" xr:uid="{00000000-0005-0000-0000-000066180000}"/>
    <cellStyle name="Акцент6 4" xfId="5970" xr:uid="{00000000-0005-0000-0000-000067180000}"/>
    <cellStyle name="Акцент6 4 2" xfId="5971" xr:uid="{00000000-0005-0000-0000-000068180000}"/>
    <cellStyle name="Акцент6 5" xfId="5972" xr:uid="{00000000-0005-0000-0000-000069180000}"/>
    <cellStyle name="Акцент6 5 2" xfId="5973" xr:uid="{00000000-0005-0000-0000-00006A180000}"/>
    <cellStyle name="Акцент6 6" xfId="5974" xr:uid="{00000000-0005-0000-0000-00006B180000}"/>
    <cellStyle name="Акцент6 6 2" xfId="5975" xr:uid="{00000000-0005-0000-0000-00006C180000}"/>
    <cellStyle name="Акцент6 7" xfId="5976" xr:uid="{00000000-0005-0000-0000-00006D180000}"/>
    <cellStyle name="Акцент6 7 2" xfId="5977" xr:uid="{00000000-0005-0000-0000-00006E180000}"/>
    <cellStyle name="Акцент6 8" xfId="5978" xr:uid="{00000000-0005-0000-0000-00006F180000}"/>
    <cellStyle name="Акцент6 8 2" xfId="5979" xr:uid="{00000000-0005-0000-0000-000070180000}"/>
    <cellStyle name="Акцент6 9" xfId="5980" xr:uid="{00000000-0005-0000-0000-000071180000}"/>
    <cellStyle name="Акцент6 9 2" xfId="5981" xr:uid="{00000000-0005-0000-0000-000072180000}"/>
    <cellStyle name="Беззащитный" xfId="241" xr:uid="{00000000-0005-0000-0000-000073180000}"/>
    <cellStyle name="Ввод  10" xfId="5982" xr:uid="{00000000-0005-0000-0000-000074180000}"/>
    <cellStyle name="Ввод  11" xfId="6794" xr:uid="{00000000-0005-0000-0000-000075180000}"/>
    <cellStyle name="Ввод  2" xfId="5983" xr:uid="{00000000-0005-0000-0000-000076180000}"/>
    <cellStyle name="Ввод  2 2" xfId="5984" xr:uid="{00000000-0005-0000-0000-000077180000}"/>
    <cellStyle name="Ввод  2 3" xfId="7498" xr:uid="{00000000-0005-0000-0000-000078180000}"/>
    <cellStyle name="Ввод  2_46EE.2011(v1.0)" xfId="5985" xr:uid="{00000000-0005-0000-0000-000079180000}"/>
    <cellStyle name="Ввод  3" xfId="5986" xr:uid="{00000000-0005-0000-0000-00007A180000}"/>
    <cellStyle name="Ввод  3 2" xfId="5987" xr:uid="{00000000-0005-0000-0000-00007B180000}"/>
    <cellStyle name="Ввод  3_46EE.2011(v1.0)" xfId="5988" xr:uid="{00000000-0005-0000-0000-00007C180000}"/>
    <cellStyle name="Ввод  4" xfId="5989" xr:uid="{00000000-0005-0000-0000-00007D180000}"/>
    <cellStyle name="Ввод  4 2" xfId="5990" xr:uid="{00000000-0005-0000-0000-00007E180000}"/>
    <cellStyle name="Ввод  4_46EE.2011(v1.0)" xfId="5991" xr:uid="{00000000-0005-0000-0000-00007F180000}"/>
    <cellStyle name="Ввод  5" xfId="5992" xr:uid="{00000000-0005-0000-0000-000080180000}"/>
    <cellStyle name="Ввод  5 2" xfId="5993" xr:uid="{00000000-0005-0000-0000-000081180000}"/>
    <cellStyle name="Ввод  5_46EE.2011(v1.0)" xfId="5994" xr:uid="{00000000-0005-0000-0000-000082180000}"/>
    <cellStyle name="Ввод  6" xfId="5995" xr:uid="{00000000-0005-0000-0000-000083180000}"/>
    <cellStyle name="Ввод  6 2" xfId="5996" xr:uid="{00000000-0005-0000-0000-000084180000}"/>
    <cellStyle name="Ввод  6_46EE.2011(v1.0)" xfId="5997" xr:uid="{00000000-0005-0000-0000-000085180000}"/>
    <cellStyle name="Ввод  7" xfId="5998" xr:uid="{00000000-0005-0000-0000-000086180000}"/>
    <cellStyle name="Ввод  7 2" xfId="5999" xr:uid="{00000000-0005-0000-0000-000087180000}"/>
    <cellStyle name="Ввод  7_46EE.2011(v1.0)" xfId="6000" xr:uid="{00000000-0005-0000-0000-000088180000}"/>
    <cellStyle name="Ввод  8" xfId="6001" xr:uid="{00000000-0005-0000-0000-000089180000}"/>
    <cellStyle name="Ввод  8 2" xfId="6002" xr:uid="{00000000-0005-0000-0000-00008A180000}"/>
    <cellStyle name="Ввод  8_46EE.2011(v1.0)" xfId="6003" xr:uid="{00000000-0005-0000-0000-00008B180000}"/>
    <cellStyle name="Ввод  9" xfId="6004" xr:uid="{00000000-0005-0000-0000-00008C180000}"/>
    <cellStyle name="Ввод  9 2" xfId="6005" xr:uid="{00000000-0005-0000-0000-00008D180000}"/>
    <cellStyle name="Ввод  9_46EE.2011(v1.0)" xfId="6006" xr:uid="{00000000-0005-0000-0000-00008E180000}"/>
    <cellStyle name="Верт. заголовок" xfId="6007" xr:uid="{00000000-0005-0000-0000-00008F180000}"/>
    <cellStyle name="Вес_продукта" xfId="6008" xr:uid="{00000000-0005-0000-0000-000090180000}"/>
    <cellStyle name="Вывод 10" xfId="6009" xr:uid="{00000000-0005-0000-0000-000091180000}"/>
    <cellStyle name="Вывод 11" xfId="6795" xr:uid="{00000000-0005-0000-0000-000092180000}"/>
    <cellStyle name="Вывод 2" xfId="6010" xr:uid="{00000000-0005-0000-0000-000093180000}"/>
    <cellStyle name="Вывод 2 2" xfId="6011" xr:uid="{00000000-0005-0000-0000-000094180000}"/>
    <cellStyle name="Вывод 2 3" xfId="7499" xr:uid="{00000000-0005-0000-0000-000095180000}"/>
    <cellStyle name="Вывод 2_46EE.2011(v1.0)" xfId="6012" xr:uid="{00000000-0005-0000-0000-000096180000}"/>
    <cellStyle name="Вывод 3" xfId="6013" xr:uid="{00000000-0005-0000-0000-000097180000}"/>
    <cellStyle name="Вывод 3 2" xfId="6014" xr:uid="{00000000-0005-0000-0000-000098180000}"/>
    <cellStyle name="Вывод 3_46EE.2011(v1.0)" xfId="6015" xr:uid="{00000000-0005-0000-0000-000099180000}"/>
    <cellStyle name="Вывод 4" xfId="6016" xr:uid="{00000000-0005-0000-0000-00009A180000}"/>
    <cellStyle name="Вывод 4 2" xfId="6017" xr:uid="{00000000-0005-0000-0000-00009B180000}"/>
    <cellStyle name="Вывод 4_46EE.2011(v1.0)" xfId="6018" xr:uid="{00000000-0005-0000-0000-00009C180000}"/>
    <cellStyle name="Вывод 5" xfId="6019" xr:uid="{00000000-0005-0000-0000-00009D180000}"/>
    <cellStyle name="Вывод 5 2" xfId="6020" xr:uid="{00000000-0005-0000-0000-00009E180000}"/>
    <cellStyle name="Вывод 5_46EE.2011(v1.0)" xfId="6021" xr:uid="{00000000-0005-0000-0000-00009F180000}"/>
    <cellStyle name="Вывод 6" xfId="6022" xr:uid="{00000000-0005-0000-0000-0000A0180000}"/>
    <cellStyle name="Вывод 6 2" xfId="6023" xr:uid="{00000000-0005-0000-0000-0000A1180000}"/>
    <cellStyle name="Вывод 6_46EE.2011(v1.0)" xfId="6024" xr:uid="{00000000-0005-0000-0000-0000A2180000}"/>
    <cellStyle name="Вывод 7" xfId="6025" xr:uid="{00000000-0005-0000-0000-0000A3180000}"/>
    <cellStyle name="Вывод 7 2" xfId="6026" xr:uid="{00000000-0005-0000-0000-0000A4180000}"/>
    <cellStyle name="Вывод 7_46EE.2011(v1.0)" xfId="6027" xr:uid="{00000000-0005-0000-0000-0000A5180000}"/>
    <cellStyle name="Вывод 8" xfId="6028" xr:uid="{00000000-0005-0000-0000-0000A6180000}"/>
    <cellStyle name="Вывод 8 2" xfId="6029" xr:uid="{00000000-0005-0000-0000-0000A7180000}"/>
    <cellStyle name="Вывод 8_46EE.2011(v1.0)" xfId="6030" xr:uid="{00000000-0005-0000-0000-0000A8180000}"/>
    <cellStyle name="Вывод 9" xfId="6031" xr:uid="{00000000-0005-0000-0000-0000A9180000}"/>
    <cellStyle name="Вывод 9 2" xfId="6032" xr:uid="{00000000-0005-0000-0000-0000AA180000}"/>
    <cellStyle name="Вывод 9_46EE.2011(v1.0)" xfId="6033" xr:uid="{00000000-0005-0000-0000-0000AB180000}"/>
    <cellStyle name="Вычисление 10" xfId="6034" xr:uid="{00000000-0005-0000-0000-0000AC180000}"/>
    <cellStyle name="Вычисление 11" xfId="6796" xr:uid="{00000000-0005-0000-0000-0000AD180000}"/>
    <cellStyle name="Вычисление 2" xfId="6035" xr:uid="{00000000-0005-0000-0000-0000AE180000}"/>
    <cellStyle name="Вычисление 2 2" xfId="6036" xr:uid="{00000000-0005-0000-0000-0000AF180000}"/>
    <cellStyle name="Вычисление 2 3" xfId="7500" xr:uid="{00000000-0005-0000-0000-0000B0180000}"/>
    <cellStyle name="Вычисление 2_46EE.2011(v1.0)" xfId="6037" xr:uid="{00000000-0005-0000-0000-0000B1180000}"/>
    <cellStyle name="Вычисление 3" xfId="6038" xr:uid="{00000000-0005-0000-0000-0000B2180000}"/>
    <cellStyle name="Вычисление 3 2" xfId="6039" xr:uid="{00000000-0005-0000-0000-0000B3180000}"/>
    <cellStyle name="Вычисление 3_46EE.2011(v1.0)" xfId="6040" xr:uid="{00000000-0005-0000-0000-0000B4180000}"/>
    <cellStyle name="Вычисление 4" xfId="6041" xr:uid="{00000000-0005-0000-0000-0000B5180000}"/>
    <cellStyle name="Вычисление 4 2" xfId="6042" xr:uid="{00000000-0005-0000-0000-0000B6180000}"/>
    <cellStyle name="Вычисление 4_46EE.2011(v1.0)" xfId="6043" xr:uid="{00000000-0005-0000-0000-0000B7180000}"/>
    <cellStyle name="Вычисление 5" xfId="6044" xr:uid="{00000000-0005-0000-0000-0000B8180000}"/>
    <cellStyle name="Вычисление 5 2" xfId="6045" xr:uid="{00000000-0005-0000-0000-0000B9180000}"/>
    <cellStyle name="Вычисление 5_46EE.2011(v1.0)" xfId="6046" xr:uid="{00000000-0005-0000-0000-0000BA180000}"/>
    <cellStyle name="Вычисление 6" xfId="6047" xr:uid="{00000000-0005-0000-0000-0000BB180000}"/>
    <cellStyle name="Вычисление 6 2" xfId="6048" xr:uid="{00000000-0005-0000-0000-0000BC180000}"/>
    <cellStyle name="Вычисление 6_46EE.2011(v1.0)" xfId="6049" xr:uid="{00000000-0005-0000-0000-0000BD180000}"/>
    <cellStyle name="Вычисление 7" xfId="6050" xr:uid="{00000000-0005-0000-0000-0000BE180000}"/>
    <cellStyle name="Вычисление 7 2" xfId="6051" xr:uid="{00000000-0005-0000-0000-0000BF180000}"/>
    <cellStyle name="Вычисление 7_46EE.2011(v1.0)" xfId="6052" xr:uid="{00000000-0005-0000-0000-0000C0180000}"/>
    <cellStyle name="Вычисление 8" xfId="6053" xr:uid="{00000000-0005-0000-0000-0000C1180000}"/>
    <cellStyle name="Вычисление 8 2" xfId="6054" xr:uid="{00000000-0005-0000-0000-0000C2180000}"/>
    <cellStyle name="Вычисление 8_46EE.2011(v1.0)" xfId="6055" xr:uid="{00000000-0005-0000-0000-0000C3180000}"/>
    <cellStyle name="Вычисление 9" xfId="6056" xr:uid="{00000000-0005-0000-0000-0000C4180000}"/>
    <cellStyle name="Вычисление 9 2" xfId="6057" xr:uid="{00000000-0005-0000-0000-0000C5180000}"/>
    <cellStyle name="Вычисление 9_46EE.2011(v1.0)" xfId="6058" xr:uid="{00000000-0005-0000-0000-0000C6180000}"/>
    <cellStyle name="Гиперссылка 2" xfId="6059" xr:uid="{00000000-0005-0000-0000-0000C7180000}"/>
    <cellStyle name="Гиперссылка 3" xfId="6060" xr:uid="{00000000-0005-0000-0000-0000C8180000}"/>
    <cellStyle name="Гиперссылка 4" xfId="6061" xr:uid="{00000000-0005-0000-0000-0000C9180000}"/>
    <cellStyle name="Группа" xfId="6062" xr:uid="{00000000-0005-0000-0000-0000CA180000}"/>
    <cellStyle name="Группа 0" xfId="6063" xr:uid="{00000000-0005-0000-0000-0000CB180000}"/>
    <cellStyle name="Группа 0 2" xfId="7258" xr:uid="{00000000-0005-0000-0000-0000CC180000}"/>
    <cellStyle name="Группа 1" xfId="6064" xr:uid="{00000000-0005-0000-0000-0000CD180000}"/>
    <cellStyle name="Группа 1 2" xfId="7259" xr:uid="{00000000-0005-0000-0000-0000CE180000}"/>
    <cellStyle name="Группа 2" xfId="6065" xr:uid="{00000000-0005-0000-0000-0000CF180000}"/>
    <cellStyle name="Группа 2 2" xfId="7260" xr:uid="{00000000-0005-0000-0000-0000D0180000}"/>
    <cellStyle name="Группа 3" xfId="6066" xr:uid="{00000000-0005-0000-0000-0000D1180000}"/>
    <cellStyle name="Группа 3 2" xfId="7261" xr:uid="{00000000-0005-0000-0000-0000D2180000}"/>
    <cellStyle name="Группа 4" xfId="6067" xr:uid="{00000000-0005-0000-0000-0000D3180000}"/>
    <cellStyle name="Группа 4 2" xfId="7262" xr:uid="{00000000-0005-0000-0000-0000D4180000}"/>
    <cellStyle name="Группа 5" xfId="6068" xr:uid="{00000000-0005-0000-0000-0000D5180000}"/>
    <cellStyle name="Группа 5 2" xfId="7263" xr:uid="{00000000-0005-0000-0000-0000D6180000}"/>
    <cellStyle name="Группа 6" xfId="6069" xr:uid="{00000000-0005-0000-0000-0000D7180000}"/>
    <cellStyle name="Группа 6 2" xfId="7264" xr:uid="{00000000-0005-0000-0000-0000D8180000}"/>
    <cellStyle name="Группа 7" xfId="6070" xr:uid="{00000000-0005-0000-0000-0000D9180000}"/>
    <cellStyle name="Группа 7 2" xfId="7265" xr:uid="{00000000-0005-0000-0000-0000DA180000}"/>
    <cellStyle name="Группа 8" xfId="6071" xr:uid="{00000000-0005-0000-0000-0000DB180000}"/>
    <cellStyle name="Группа 8 2" xfId="7266" xr:uid="{00000000-0005-0000-0000-0000DC180000}"/>
    <cellStyle name="Группа 9" xfId="7257" xr:uid="{00000000-0005-0000-0000-0000DD180000}"/>
    <cellStyle name="Группа_additional slides_04.12.03 _1" xfId="6072" xr:uid="{00000000-0005-0000-0000-0000DE180000}"/>
    <cellStyle name="ДАТА" xfId="6073" xr:uid="{00000000-0005-0000-0000-0000DF180000}"/>
    <cellStyle name="ДАТА 2" xfId="6074" xr:uid="{00000000-0005-0000-0000-0000E0180000}"/>
    <cellStyle name="ДАТА 3" xfId="6075" xr:uid="{00000000-0005-0000-0000-0000E1180000}"/>
    <cellStyle name="ДАТА 4" xfId="6076" xr:uid="{00000000-0005-0000-0000-0000E2180000}"/>
    <cellStyle name="ДАТА 5" xfId="6077" xr:uid="{00000000-0005-0000-0000-0000E3180000}"/>
    <cellStyle name="ДАТА 6" xfId="6078" xr:uid="{00000000-0005-0000-0000-0000E4180000}"/>
    <cellStyle name="ДАТА 7" xfId="6079" xr:uid="{00000000-0005-0000-0000-0000E5180000}"/>
    <cellStyle name="ДАТА 8" xfId="6080" xr:uid="{00000000-0005-0000-0000-0000E6180000}"/>
    <cellStyle name="ДАТА 9" xfId="6081" xr:uid="{00000000-0005-0000-0000-0000E7180000}"/>
    <cellStyle name="ДАТА_1" xfId="6082" xr:uid="{00000000-0005-0000-0000-0000E8180000}"/>
    <cellStyle name="Денежный 2" xfId="297" xr:uid="{00000000-0005-0000-0000-0000E9180000}"/>
    <cellStyle name="Денежный 2 2" xfId="6083" xr:uid="{00000000-0005-0000-0000-0000EA180000}"/>
    <cellStyle name="Денежный 2_INDEX.STATION.2012(v1.0)_" xfId="6084" xr:uid="{00000000-0005-0000-0000-0000EB180000}"/>
    <cellStyle name="Заголовок" xfId="7" xr:uid="{00000000-0005-0000-0000-0000EC180000}"/>
    <cellStyle name="Заголовок 1 1" xfId="6085" xr:uid="{00000000-0005-0000-0000-0000ED180000}"/>
    <cellStyle name="Заголовок 1 1 1" xfId="6086" xr:uid="{00000000-0005-0000-0000-0000EE180000}"/>
    <cellStyle name="Заголовок 1 10" xfId="6087" xr:uid="{00000000-0005-0000-0000-0000EF180000}"/>
    <cellStyle name="Заголовок 1 11" xfId="6797" xr:uid="{00000000-0005-0000-0000-0000F0180000}"/>
    <cellStyle name="Заголовок 1 2" xfId="6088" xr:uid="{00000000-0005-0000-0000-0000F1180000}"/>
    <cellStyle name="Заголовок 1 2 2" xfId="6089" xr:uid="{00000000-0005-0000-0000-0000F2180000}"/>
    <cellStyle name="Заголовок 1 2 3" xfId="7501" xr:uid="{00000000-0005-0000-0000-0000F3180000}"/>
    <cellStyle name="Заголовок 1 2_46EE.2011(v1.0)" xfId="6090" xr:uid="{00000000-0005-0000-0000-0000F4180000}"/>
    <cellStyle name="Заголовок 1 3" xfId="6091" xr:uid="{00000000-0005-0000-0000-0000F5180000}"/>
    <cellStyle name="Заголовок 1 3 2" xfId="6092" xr:uid="{00000000-0005-0000-0000-0000F6180000}"/>
    <cellStyle name="Заголовок 1 3_46EE.2011(v1.0)" xfId="6093" xr:uid="{00000000-0005-0000-0000-0000F7180000}"/>
    <cellStyle name="Заголовок 1 4" xfId="6094" xr:uid="{00000000-0005-0000-0000-0000F8180000}"/>
    <cellStyle name="Заголовок 1 4 2" xfId="6095" xr:uid="{00000000-0005-0000-0000-0000F9180000}"/>
    <cellStyle name="Заголовок 1 4_46EE.2011(v1.0)" xfId="6096" xr:uid="{00000000-0005-0000-0000-0000FA180000}"/>
    <cellStyle name="Заголовок 1 5" xfId="6097" xr:uid="{00000000-0005-0000-0000-0000FB180000}"/>
    <cellStyle name="Заголовок 1 5 2" xfId="6098" xr:uid="{00000000-0005-0000-0000-0000FC180000}"/>
    <cellStyle name="Заголовок 1 5_46EE.2011(v1.0)" xfId="6099" xr:uid="{00000000-0005-0000-0000-0000FD180000}"/>
    <cellStyle name="Заголовок 1 6" xfId="6100" xr:uid="{00000000-0005-0000-0000-0000FE180000}"/>
    <cellStyle name="Заголовок 1 6 2" xfId="6101" xr:uid="{00000000-0005-0000-0000-0000FF180000}"/>
    <cellStyle name="Заголовок 1 6_46EE.2011(v1.0)" xfId="6102" xr:uid="{00000000-0005-0000-0000-000000190000}"/>
    <cellStyle name="Заголовок 1 7" xfId="6103" xr:uid="{00000000-0005-0000-0000-000001190000}"/>
    <cellStyle name="Заголовок 1 7 2" xfId="6104" xr:uid="{00000000-0005-0000-0000-000002190000}"/>
    <cellStyle name="Заголовок 1 7_46EE.2011(v1.0)" xfId="6105" xr:uid="{00000000-0005-0000-0000-000003190000}"/>
    <cellStyle name="Заголовок 1 8" xfId="6106" xr:uid="{00000000-0005-0000-0000-000004190000}"/>
    <cellStyle name="Заголовок 1 8 2" xfId="6107" xr:uid="{00000000-0005-0000-0000-000005190000}"/>
    <cellStyle name="Заголовок 1 8_46EE.2011(v1.0)" xfId="6108" xr:uid="{00000000-0005-0000-0000-000006190000}"/>
    <cellStyle name="Заголовок 1 9" xfId="6109" xr:uid="{00000000-0005-0000-0000-000007190000}"/>
    <cellStyle name="Заголовок 1 9 2" xfId="6110" xr:uid="{00000000-0005-0000-0000-000008190000}"/>
    <cellStyle name="Заголовок 1 9_46EE.2011(v1.0)" xfId="6111" xr:uid="{00000000-0005-0000-0000-000009190000}"/>
    <cellStyle name="Заголовок 2 10" xfId="6112" xr:uid="{00000000-0005-0000-0000-00000A190000}"/>
    <cellStyle name="Заголовок 2 11" xfId="6798" xr:uid="{00000000-0005-0000-0000-00000B190000}"/>
    <cellStyle name="Заголовок 2 2" xfId="6113" xr:uid="{00000000-0005-0000-0000-00000C190000}"/>
    <cellStyle name="Заголовок 2 2 2" xfId="6114" xr:uid="{00000000-0005-0000-0000-00000D190000}"/>
    <cellStyle name="Заголовок 2 2 3" xfId="7502" xr:uid="{00000000-0005-0000-0000-00000E190000}"/>
    <cellStyle name="Заголовок 2 2_46EE.2011(v1.0)" xfId="6115" xr:uid="{00000000-0005-0000-0000-00000F190000}"/>
    <cellStyle name="Заголовок 2 3" xfId="6116" xr:uid="{00000000-0005-0000-0000-000010190000}"/>
    <cellStyle name="Заголовок 2 3 2" xfId="6117" xr:uid="{00000000-0005-0000-0000-000011190000}"/>
    <cellStyle name="Заголовок 2 3_46EE.2011(v1.0)" xfId="6118" xr:uid="{00000000-0005-0000-0000-000012190000}"/>
    <cellStyle name="Заголовок 2 4" xfId="6119" xr:uid="{00000000-0005-0000-0000-000013190000}"/>
    <cellStyle name="Заголовок 2 4 2" xfId="6120" xr:uid="{00000000-0005-0000-0000-000014190000}"/>
    <cellStyle name="Заголовок 2 4_46EE.2011(v1.0)" xfId="6121" xr:uid="{00000000-0005-0000-0000-000015190000}"/>
    <cellStyle name="Заголовок 2 5" xfId="6122" xr:uid="{00000000-0005-0000-0000-000016190000}"/>
    <cellStyle name="Заголовок 2 5 2" xfId="6123" xr:uid="{00000000-0005-0000-0000-000017190000}"/>
    <cellStyle name="Заголовок 2 5_46EE.2011(v1.0)" xfId="6124" xr:uid="{00000000-0005-0000-0000-000018190000}"/>
    <cellStyle name="Заголовок 2 6" xfId="6125" xr:uid="{00000000-0005-0000-0000-000019190000}"/>
    <cellStyle name="Заголовок 2 6 2" xfId="6126" xr:uid="{00000000-0005-0000-0000-00001A190000}"/>
    <cellStyle name="Заголовок 2 6_46EE.2011(v1.0)" xfId="6127" xr:uid="{00000000-0005-0000-0000-00001B190000}"/>
    <cellStyle name="Заголовок 2 7" xfId="6128" xr:uid="{00000000-0005-0000-0000-00001C190000}"/>
    <cellStyle name="Заголовок 2 7 2" xfId="6129" xr:uid="{00000000-0005-0000-0000-00001D190000}"/>
    <cellStyle name="Заголовок 2 7_46EE.2011(v1.0)" xfId="6130" xr:uid="{00000000-0005-0000-0000-00001E190000}"/>
    <cellStyle name="Заголовок 2 8" xfId="6131" xr:uid="{00000000-0005-0000-0000-00001F190000}"/>
    <cellStyle name="Заголовок 2 8 2" xfId="6132" xr:uid="{00000000-0005-0000-0000-000020190000}"/>
    <cellStyle name="Заголовок 2 8_46EE.2011(v1.0)" xfId="6133" xr:uid="{00000000-0005-0000-0000-000021190000}"/>
    <cellStyle name="Заголовок 2 9" xfId="6134" xr:uid="{00000000-0005-0000-0000-000022190000}"/>
    <cellStyle name="Заголовок 2 9 2" xfId="6135" xr:uid="{00000000-0005-0000-0000-000023190000}"/>
    <cellStyle name="Заголовок 2 9_46EE.2011(v1.0)" xfId="6136" xr:uid="{00000000-0005-0000-0000-000024190000}"/>
    <cellStyle name="Заголовок 3 10" xfId="6137" xr:uid="{00000000-0005-0000-0000-000025190000}"/>
    <cellStyle name="Заголовок 3 11" xfId="6799" xr:uid="{00000000-0005-0000-0000-000026190000}"/>
    <cellStyle name="Заголовок 3 2" xfId="6138" xr:uid="{00000000-0005-0000-0000-000027190000}"/>
    <cellStyle name="Заголовок 3 2 2" xfId="6139" xr:uid="{00000000-0005-0000-0000-000028190000}"/>
    <cellStyle name="Заголовок 3 2 3" xfId="7503" xr:uid="{00000000-0005-0000-0000-000029190000}"/>
    <cellStyle name="Заголовок 3 2_46EE.2011(v1.0)" xfId="6140" xr:uid="{00000000-0005-0000-0000-00002A190000}"/>
    <cellStyle name="Заголовок 3 3" xfId="6141" xr:uid="{00000000-0005-0000-0000-00002B190000}"/>
    <cellStyle name="Заголовок 3 3 2" xfId="6142" xr:uid="{00000000-0005-0000-0000-00002C190000}"/>
    <cellStyle name="Заголовок 3 3_46EE.2011(v1.0)" xfId="6143" xr:uid="{00000000-0005-0000-0000-00002D190000}"/>
    <cellStyle name="Заголовок 3 4" xfId="6144" xr:uid="{00000000-0005-0000-0000-00002E190000}"/>
    <cellStyle name="Заголовок 3 4 2" xfId="6145" xr:uid="{00000000-0005-0000-0000-00002F190000}"/>
    <cellStyle name="Заголовок 3 4_46EE.2011(v1.0)" xfId="6146" xr:uid="{00000000-0005-0000-0000-000030190000}"/>
    <cellStyle name="Заголовок 3 5" xfId="6147" xr:uid="{00000000-0005-0000-0000-000031190000}"/>
    <cellStyle name="Заголовок 3 5 2" xfId="6148" xr:uid="{00000000-0005-0000-0000-000032190000}"/>
    <cellStyle name="Заголовок 3 5_46EE.2011(v1.0)" xfId="6149" xr:uid="{00000000-0005-0000-0000-000033190000}"/>
    <cellStyle name="Заголовок 3 6" xfId="6150" xr:uid="{00000000-0005-0000-0000-000034190000}"/>
    <cellStyle name="Заголовок 3 6 2" xfId="6151" xr:uid="{00000000-0005-0000-0000-000035190000}"/>
    <cellStyle name="Заголовок 3 6_46EE.2011(v1.0)" xfId="6152" xr:uid="{00000000-0005-0000-0000-000036190000}"/>
    <cellStyle name="Заголовок 3 7" xfId="6153" xr:uid="{00000000-0005-0000-0000-000037190000}"/>
    <cellStyle name="Заголовок 3 7 2" xfId="6154" xr:uid="{00000000-0005-0000-0000-000038190000}"/>
    <cellStyle name="Заголовок 3 7_46EE.2011(v1.0)" xfId="6155" xr:uid="{00000000-0005-0000-0000-000039190000}"/>
    <cellStyle name="Заголовок 3 8" xfId="6156" xr:uid="{00000000-0005-0000-0000-00003A190000}"/>
    <cellStyle name="Заголовок 3 8 2" xfId="6157" xr:uid="{00000000-0005-0000-0000-00003B190000}"/>
    <cellStyle name="Заголовок 3 8_46EE.2011(v1.0)" xfId="6158" xr:uid="{00000000-0005-0000-0000-00003C190000}"/>
    <cellStyle name="Заголовок 3 9" xfId="6159" xr:uid="{00000000-0005-0000-0000-00003D190000}"/>
    <cellStyle name="Заголовок 3 9 2" xfId="6160" xr:uid="{00000000-0005-0000-0000-00003E190000}"/>
    <cellStyle name="Заголовок 3 9_46EE.2011(v1.0)" xfId="6161" xr:uid="{00000000-0005-0000-0000-00003F190000}"/>
    <cellStyle name="Заголовок 4 10" xfId="6162" xr:uid="{00000000-0005-0000-0000-000040190000}"/>
    <cellStyle name="Заголовок 4 11" xfId="6800" xr:uid="{00000000-0005-0000-0000-000041190000}"/>
    <cellStyle name="Заголовок 4 2" xfId="6163" xr:uid="{00000000-0005-0000-0000-000042190000}"/>
    <cellStyle name="Заголовок 4 2 2" xfId="6164" xr:uid="{00000000-0005-0000-0000-000043190000}"/>
    <cellStyle name="Заголовок 4 2 3" xfId="7504" xr:uid="{00000000-0005-0000-0000-000044190000}"/>
    <cellStyle name="Заголовок 4 3" xfId="6165" xr:uid="{00000000-0005-0000-0000-000045190000}"/>
    <cellStyle name="Заголовок 4 3 2" xfId="6166" xr:uid="{00000000-0005-0000-0000-000046190000}"/>
    <cellStyle name="Заголовок 4 4" xfId="6167" xr:uid="{00000000-0005-0000-0000-000047190000}"/>
    <cellStyle name="Заголовок 4 4 2" xfId="6168" xr:uid="{00000000-0005-0000-0000-000048190000}"/>
    <cellStyle name="Заголовок 4 5" xfId="6169" xr:uid="{00000000-0005-0000-0000-000049190000}"/>
    <cellStyle name="Заголовок 4 5 2" xfId="6170" xr:uid="{00000000-0005-0000-0000-00004A190000}"/>
    <cellStyle name="Заголовок 4 6" xfId="6171" xr:uid="{00000000-0005-0000-0000-00004B190000}"/>
    <cellStyle name="Заголовок 4 6 2" xfId="6172" xr:uid="{00000000-0005-0000-0000-00004C190000}"/>
    <cellStyle name="Заголовок 4 7" xfId="6173" xr:uid="{00000000-0005-0000-0000-00004D190000}"/>
    <cellStyle name="Заголовок 4 7 2" xfId="6174" xr:uid="{00000000-0005-0000-0000-00004E190000}"/>
    <cellStyle name="Заголовок 4 8" xfId="6175" xr:uid="{00000000-0005-0000-0000-00004F190000}"/>
    <cellStyle name="Заголовок 4 8 2" xfId="6176" xr:uid="{00000000-0005-0000-0000-000050190000}"/>
    <cellStyle name="Заголовок 4 9" xfId="6177" xr:uid="{00000000-0005-0000-0000-000051190000}"/>
    <cellStyle name="Заголовок 4 9 2" xfId="6178" xr:uid="{00000000-0005-0000-0000-000052190000}"/>
    <cellStyle name="ЗАГОЛОВОК1" xfId="6179" xr:uid="{00000000-0005-0000-0000-000053190000}"/>
    <cellStyle name="ЗАГОЛОВОК2" xfId="6180" xr:uid="{00000000-0005-0000-0000-000054190000}"/>
    <cellStyle name="ЗаголовокСтолбца" xfId="242" xr:uid="{00000000-0005-0000-0000-000055190000}"/>
    <cellStyle name="Защитный" xfId="243" xr:uid="{00000000-0005-0000-0000-000056190000}"/>
    <cellStyle name="Значение" xfId="244" xr:uid="{00000000-0005-0000-0000-000057190000}"/>
    <cellStyle name="Значение 2" xfId="7226" xr:uid="{00000000-0005-0000-0000-000058190000}"/>
    <cellStyle name="Зоголовок" xfId="6181" xr:uid="{00000000-0005-0000-0000-000059190000}"/>
    <cellStyle name="Итог 10" xfId="6182" xr:uid="{00000000-0005-0000-0000-00005A190000}"/>
    <cellStyle name="Итог 11" xfId="6801" xr:uid="{00000000-0005-0000-0000-00005B190000}"/>
    <cellStyle name="Итог 2" xfId="6183" xr:uid="{00000000-0005-0000-0000-00005C190000}"/>
    <cellStyle name="Итог 2 2" xfId="6184" xr:uid="{00000000-0005-0000-0000-00005D190000}"/>
    <cellStyle name="Итог 2 3" xfId="7505" xr:uid="{00000000-0005-0000-0000-00005E190000}"/>
    <cellStyle name="Итог 2_46EE.2011(v1.0)" xfId="6185" xr:uid="{00000000-0005-0000-0000-00005F190000}"/>
    <cellStyle name="Итог 3" xfId="6186" xr:uid="{00000000-0005-0000-0000-000060190000}"/>
    <cellStyle name="Итог 3 2" xfId="6187" xr:uid="{00000000-0005-0000-0000-000061190000}"/>
    <cellStyle name="Итог 3_46EE.2011(v1.0)" xfId="6188" xr:uid="{00000000-0005-0000-0000-000062190000}"/>
    <cellStyle name="Итог 4" xfId="6189" xr:uid="{00000000-0005-0000-0000-000063190000}"/>
    <cellStyle name="Итог 4 2" xfId="6190" xr:uid="{00000000-0005-0000-0000-000064190000}"/>
    <cellStyle name="Итог 4_46EE.2011(v1.0)" xfId="6191" xr:uid="{00000000-0005-0000-0000-000065190000}"/>
    <cellStyle name="Итог 5" xfId="6192" xr:uid="{00000000-0005-0000-0000-000066190000}"/>
    <cellStyle name="Итог 5 2" xfId="6193" xr:uid="{00000000-0005-0000-0000-000067190000}"/>
    <cellStyle name="Итог 5_46EE.2011(v1.0)" xfId="6194" xr:uid="{00000000-0005-0000-0000-000068190000}"/>
    <cellStyle name="Итог 6" xfId="6195" xr:uid="{00000000-0005-0000-0000-000069190000}"/>
    <cellStyle name="Итог 6 2" xfId="6196" xr:uid="{00000000-0005-0000-0000-00006A190000}"/>
    <cellStyle name="Итог 6_46EE.2011(v1.0)" xfId="6197" xr:uid="{00000000-0005-0000-0000-00006B190000}"/>
    <cellStyle name="Итог 7" xfId="6198" xr:uid="{00000000-0005-0000-0000-00006C190000}"/>
    <cellStyle name="Итог 7 2" xfId="6199" xr:uid="{00000000-0005-0000-0000-00006D190000}"/>
    <cellStyle name="Итог 7_46EE.2011(v1.0)" xfId="6200" xr:uid="{00000000-0005-0000-0000-00006E190000}"/>
    <cellStyle name="Итог 8" xfId="6201" xr:uid="{00000000-0005-0000-0000-00006F190000}"/>
    <cellStyle name="Итог 8 2" xfId="6202" xr:uid="{00000000-0005-0000-0000-000070190000}"/>
    <cellStyle name="Итог 8_46EE.2011(v1.0)" xfId="6203" xr:uid="{00000000-0005-0000-0000-000071190000}"/>
    <cellStyle name="Итог 9" xfId="6204" xr:uid="{00000000-0005-0000-0000-000072190000}"/>
    <cellStyle name="Итог 9 2" xfId="6205" xr:uid="{00000000-0005-0000-0000-000073190000}"/>
    <cellStyle name="Итог 9_46EE.2011(v1.0)" xfId="6206" xr:uid="{00000000-0005-0000-0000-000074190000}"/>
    <cellStyle name="Итого" xfId="6207" xr:uid="{00000000-0005-0000-0000-000075190000}"/>
    <cellStyle name="Итого 2" xfId="7267" xr:uid="{00000000-0005-0000-0000-000076190000}"/>
    <cellStyle name="ИТОГОВЫЙ" xfId="6208" xr:uid="{00000000-0005-0000-0000-000077190000}"/>
    <cellStyle name="ИТОГОВЫЙ 2" xfId="6209" xr:uid="{00000000-0005-0000-0000-000078190000}"/>
    <cellStyle name="ИТОГОВЫЙ 3" xfId="6210" xr:uid="{00000000-0005-0000-0000-000079190000}"/>
    <cellStyle name="ИТОГОВЫЙ 4" xfId="6211" xr:uid="{00000000-0005-0000-0000-00007A190000}"/>
    <cellStyle name="ИТОГОВЫЙ 5" xfId="6212" xr:uid="{00000000-0005-0000-0000-00007B190000}"/>
    <cellStyle name="ИТОГОВЫЙ 6" xfId="6213" xr:uid="{00000000-0005-0000-0000-00007C190000}"/>
    <cellStyle name="ИТОГОВЫЙ 7" xfId="6214" xr:uid="{00000000-0005-0000-0000-00007D190000}"/>
    <cellStyle name="ИТОГОВЫЙ 8" xfId="6215" xr:uid="{00000000-0005-0000-0000-00007E190000}"/>
    <cellStyle name="ИТОГОВЫЙ 9" xfId="6216" xr:uid="{00000000-0005-0000-0000-00007F190000}"/>
    <cellStyle name="ИТОГОВЫЙ_1" xfId="6217" xr:uid="{00000000-0005-0000-0000-000080190000}"/>
    <cellStyle name="Контрольная ячейка 10" xfId="6218" xr:uid="{00000000-0005-0000-0000-000081190000}"/>
    <cellStyle name="Контрольная ячейка 11" xfId="6802" xr:uid="{00000000-0005-0000-0000-000082190000}"/>
    <cellStyle name="Контрольная ячейка 2" xfId="6219" xr:uid="{00000000-0005-0000-0000-000083190000}"/>
    <cellStyle name="Контрольная ячейка 2 2" xfId="6220" xr:uid="{00000000-0005-0000-0000-000084190000}"/>
    <cellStyle name="Контрольная ячейка 2 3" xfId="7506" xr:uid="{00000000-0005-0000-0000-000085190000}"/>
    <cellStyle name="Контрольная ячейка 2_46EE.2011(v1.0)" xfId="6221" xr:uid="{00000000-0005-0000-0000-000086190000}"/>
    <cellStyle name="Контрольная ячейка 3" xfId="6222" xr:uid="{00000000-0005-0000-0000-000087190000}"/>
    <cellStyle name="Контрольная ячейка 3 2" xfId="6223" xr:uid="{00000000-0005-0000-0000-000088190000}"/>
    <cellStyle name="Контрольная ячейка 3_46EE.2011(v1.0)" xfId="6224" xr:uid="{00000000-0005-0000-0000-000089190000}"/>
    <cellStyle name="Контрольная ячейка 4" xfId="6225" xr:uid="{00000000-0005-0000-0000-00008A190000}"/>
    <cellStyle name="Контрольная ячейка 4 2" xfId="6226" xr:uid="{00000000-0005-0000-0000-00008B190000}"/>
    <cellStyle name="Контрольная ячейка 4_46EE.2011(v1.0)" xfId="6227" xr:uid="{00000000-0005-0000-0000-00008C190000}"/>
    <cellStyle name="Контрольная ячейка 5" xfId="6228" xr:uid="{00000000-0005-0000-0000-00008D190000}"/>
    <cellStyle name="Контрольная ячейка 5 2" xfId="6229" xr:uid="{00000000-0005-0000-0000-00008E190000}"/>
    <cellStyle name="Контрольная ячейка 5_46EE.2011(v1.0)" xfId="6230" xr:uid="{00000000-0005-0000-0000-00008F190000}"/>
    <cellStyle name="Контрольная ячейка 6" xfId="6231" xr:uid="{00000000-0005-0000-0000-000090190000}"/>
    <cellStyle name="Контрольная ячейка 6 2" xfId="6232" xr:uid="{00000000-0005-0000-0000-000091190000}"/>
    <cellStyle name="Контрольная ячейка 6_46EE.2011(v1.0)" xfId="6233" xr:uid="{00000000-0005-0000-0000-000092190000}"/>
    <cellStyle name="Контрольная ячейка 7" xfId="6234" xr:uid="{00000000-0005-0000-0000-000093190000}"/>
    <cellStyle name="Контрольная ячейка 7 2" xfId="6235" xr:uid="{00000000-0005-0000-0000-000094190000}"/>
    <cellStyle name="Контрольная ячейка 7_46EE.2011(v1.0)" xfId="6236" xr:uid="{00000000-0005-0000-0000-000095190000}"/>
    <cellStyle name="Контрольная ячейка 8" xfId="6237" xr:uid="{00000000-0005-0000-0000-000096190000}"/>
    <cellStyle name="Контрольная ячейка 8 2" xfId="6238" xr:uid="{00000000-0005-0000-0000-000097190000}"/>
    <cellStyle name="Контрольная ячейка 8_46EE.2011(v1.0)" xfId="6239" xr:uid="{00000000-0005-0000-0000-000098190000}"/>
    <cellStyle name="Контрольная ячейка 9" xfId="6240" xr:uid="{00000000-0005-0000-0000-000099190000}"/>
    <cellStyle name="Контрольная ячейка 9 2" xfId="6241" xr:uid="{00000000-0005-0000-0000-00009A190000}"/>
    <cellStyle name="Контрольная ячейка 9_46EE.2011(v1.0)" xfId="6242" xr:uid="{00000000-0005-0000-0000-00009B190000}"/>
    <cellStyle name="Миша (бланки отчетности)" xfId="6243" xr:uid="{00000000-0005-0000-0000-00009C190000}"/>
    <cellStyle name="Мои наименования показателей" xfId="247" xr:uid="{00000000-0005-0000-0000-0000A0190000}"/>
    <cellStyle name="Мои наименования показателей 2" xfId="6245" xr:uid="{00000000-0005-0000-0000-0000A1190000}"/>
    <cellStyle name="Мои наименования показателей 2 2" xfId="6246" xr:uid="{00000000-0005-0000-0000-0000A2190000}"/>
    <cellStyle name="Мои наименования показателей 2 3" xfId="6247" xr:uid="{00000000-0005-0000-0000-0000A3190000}"/>
    <cellStyle name="Мои наименования показателей 2 4" xfId="6248" xr:uid="{00000000-0005-0000-0000-0000A4190000}"/>
    <cellStyle name="Мои наименования показателей 2 5" xfId="6249" xr:uid="{00000000-0005-0000-0000-0000A5190000}"/>
    <cellStyle name="Мои наименования показателей 2 6" xfId="6250" xr:uid="{00000000-0005-0000-0000-0000A6190000}"/>
    <cellStyle name="Мои наименования показателей 2 7" xfId="6251" xr:uid="{00000000-0005-0000-0000-0000A7190000}"/>
    <cellStyle name="Мои наименования показателей 2 8" xfId="6252" xr:uid="{00000000-0005-0000-0000-0000A8190000}"/>
    <cellStyle name="Мои наименования показателей 2 9" xfId="6253" xr:uid="{00000000-0005-0000-0000-0000A9190000}"/>
    <cellStyle name="Мои наименования показателей 2_1" xfId="6254" xr:uid="{00000000-0005-0000-0000-0000AA190000}"/>
    <cellStyle name="Мои наименования показателей 3" xfId="6255" xr:uid="{00000000-0005-0000-0000-0000AB190000}"/>
    <cellStyle name="Мои наименования показателей 3 2" xfId="6256" xr:uid="{00000000-0005-0000-0000-0000AC190000}"/>
    <cellStyle name="Мои наименования показателей 3 3" xfId="6257" xr:uid="{00000000-0005-0000-0000-0000AD190000}"/>
    <cellStyle name="Мои наименования показателей 3 4" xfId="6258" xr:uid="{00000000-0005-0000-0000-0000AE190000}"/>
    <cellStyle name="Мои наименования показателей 3 5" xfId="6259" xr:uid="{00000000-0005-0000-0000-0000AF190000}"/>
    <cellStyle name="Мои наименования показателей 3 6" xfId="6260" xr:uid="{00000000-0005-0000-0000-0000B0190000}"/>
    <cellStyle name="Мои наименования показателей 3 7" xfId="6261" xr:uid="{00000000-0005-0000-0000-0000B1190000}"/>
    <cellStyle name="Мои наименования показателей 3 8" xfId="6262" xr:uid="{00000000-0005-0000-0000-0000B2190000}"/>
    <cellStyle name="Мои наименования показателей 3 9" xfId="6263" xr:uid="{00000000-0005-0000-0000-0000B3190000}"/>
    <cellStyle name="Мои наименования показателей 3_1" xfId="6264" xr:uid="{00000000-0005-0000-0000-0000B4190000}"/>
    <cellStyle name="Мои наименования показателей 4" xfId="6265" xr:uid="{00000000-0005-0000-0000-0000B5190000}"/>
    <cellStyle name="Мои наименования показателей 4 2" xfId="6266" xr:uid="{00000000-0005-0000-0000-0000B6190000}"/>
    <cellStyle name="Мои наименования показателей 4 3" xfId="6267" xr:uid="{00000000-0005-0000-0000-0000B7190000}"/>
    <cellStyle name="Мои наименования показателей 4 4" xfId="6268" xr:uid="{00000000-0005-0000-0000-0000B8190000}"/>
    <cellStyle name="Мои наименования показателей 4 5" xfId="6269" xr:uid="{00000000-0005-0000-0000-0000B9190000}"/>
    <cellStyle name="Мои наименования показателей 4 6" xfId="6270" xr:uid="{00000000-0005-0000-0000-0000BA190000}"/>
    <cellStyle name="Мои наименования показателей 4 7" xfId="6271" xr:uid="{00000000-0005-0000-0000-0000BB190000}"/>
    <cellStyle name="Мои наименования показателей 4 8" xfId="6272" xr:uid="{00000000-0005-0000-0000-0000BC190000}"/>
    <cellStyle name="Мои наименования показателей 4 9" xfId="6273" xr:uid="{00000000-0005-0000-0000-0000BD190000}"/>
    <cellStyle name="Мои наименования показателей 4_1" xfId="6274" xr:uid="{00000000-0005-0000-0000-0000BE190000}"/>
    <cellStyle name="Мои наименования показателей 5" xfId="6275" xr:uid="{00000000-0005-0000-0000-0000BF190000}"/>
    <cellStyle name="Мои наименования показателей 5 2" xfId="6276" xr:uid="{00000000-0005-0000-0000-0000C0190000}"/>
    <cellStyle name="Мои наименования показателей 5 3" xfId="6277" xr:uid="{00000000-0005-0000-0000-0000C1190000}"/>
    <cellStyle name="Мои наименования показателей 5 4" xfId="6278" xr:uid="{00000000-0005-0000-0000-0000C2190000}"/>
    <cellStyle name="Мои наименования показателей 5 5" xfId="6279" xr:uid="{00000000-0005-0000-0000-0000C3190000}"/>
    <cellStyle name="Мои наименования показателей 5 6" xfId="6280" xr:uid="{00000000-0005-0000-0000-0000C4190000}"/>
    <cellStyle name="Мои наименования показателей 5 7" xfId="6281" xr:uid="{00000000-0005-0000-0000-0000C5190000}"/>
    <cellStyle name="Мои наименования показателей 5 8" xfId="6282" xr:uid="{00000000-0005-0000-0000-0000C6190000}"/>
    <cellStyle name="Мои наименования показателей 5 9" xfId="6283" xr:uid="{00000000-0005-0000-0000-0000C7190000}"/>
    <cellStyle name="Мои наименования показателей 5_1" xfId="6284" xr:uid="{00000000-0005-0000-0000-0000C8190000}"/>
    <cellStyle name="Мои наименования показателей 6" xfId="6285" xr:uid="{00000000-0005-0000-0000-0000C9190000}"/>
    <cellStyle name="Мои наименования показателей 6 2" xfId="6286" xr:uid="{00000000-0005-0000-0000-0000CA190000}"/>
    <cellStyle name="Мои наименования показателей 6 3" xfId="6287" xr:uid="{00000000-0005-0000-0000-0000CB190000}"/>
    <cellStyle name="Мои наименования показателей 6_46EE.2011(v1.0)" xfId="6288" xr:uid="{00000000-0005-0000-0000-0000CC190000}"/>
    <cellStyle name="Мои наименования показателей 7" xfId="6289" xr:uid="{00000000-0005-0000-0000-0000CD190000}"/>
    <cellStyle name="Мои наименования показателей 7 2" xfId="6290" xr:uid="{00000000-0005-0000-0000-0000CE190000}"/>
    <cellStyle name="Мои наименования показателей 7 3" xfId="6291" xr:uid="{00000000-0005-0000-0000-0000CF190000}"/>
    <cellStyle name="Мои наименования показателей 7_46EE.2011(v1.0)" xfId="6292" xr:uid="{00000000-0005-0000-0000-0000D0190000}"/>
    <cellStyle name="Мои наименования показателей 8" xfId="6293" xr:uid="{00000000-0005-0000-0000-0000D1190000}"/>
    <cellStyle name="Мои наименования показателей 8 2" xfId="6294" xr:uid="{00000000-0005-0000-0000-0000D2190000}"/>
    <cellStyle name="Мои наименования показателей 8 3" xfId="6295" xr:uid="{00000000-0005-0000-0000-0000D3190000}"/>
    <cellStyle name="Мои наименования показателей 8_46EE.2011(v1.0)" xfId="6296" xr:uid="{00000000-0005-0000-0000-0000D4190000}"/>
    <cellStyle name="Мои наименования показателей_46EE.2011" xfId="6297" xr:uid="{00000000-0005-0000-0000-0000D5190000}"/>
    <cellStyle name="Мой заголовок" xfId="245" xr:uid="{00000000-0005-0000-0000-00009D190000}"/>
    <cellStyle name="Мой заголовок листа" xfId="246" xr:uid="{00000000-0005-0000-0000-00009E190000}"/>
    <cellStyle name="Мой заголовок_Новая инструкция1_фст" xfId="6244" xr:uid="{00000000-0005-0000-0000-00009F190000}"/>
    <cellStyle name="назв фил" xfId="6298" xr:uid="{00000000-0005-0000-0000-0000D6190000}"/>
    <cellStyle name="назв фил 2" xfId="7268" xr:uid="{00000000-0005-0000-0000-0000D7190000}"/>
    <cellStyle name="Название 10" xfId="6299" xr:uid="{00000000-0005-0000-0000-0000D8190000}"/>
    <cellStyle name="Название 2" xfId="6300" xr:uid="{00000000-0005-0000-0000-0000D9190000}"/>
    <cellStyle name="Название 2 2" xfId="6301" xr:uid="{00000000-0005-0000-0000-0000DA190000}"/>
    <cellStyle name="Название 2 3" xfId="7507" xr:uid="{00000000-0005-0000-0000-0000DB190000}"/>
    <cellStyle name="Название 3" xfId="6302" xr:uid="{00000000-0005-0000-0000-0000DC190000}"/>
    <cellStyle name="Название 3 2" xfId="6303" xr:uid="{00000000-0005-0000-0000-0000DD190000}"/>
    <cellStyle name="Название 4" xfId="6304" xr:uid="{00000000-0005-0000-0000-0000DE190000}"/>
    <cellStyle name="Название 4 2" xfId="6305" xr:uid="{00000000-0005-0000-0000-0000DF190000}"/>
    <cellStyle name="Название 5" xfId="6306" xr:uid="{00000000-0005-0000-0000-0000E0190000}"/>
    <cellStyle name="Название 5 2" xfId="6307" xr:uid="{00000000-0005-0000-0000-0000E1190000}"/>
    <cellStyle name="Название 6" xfId="6308" xr:uid="{00000000-0005-0000-0000-0000E2190000}"/>
    <cellStyle name="Название 6 2" xfId="6309" xr:uid="{00000000-0005-0000-0000-0000E3190000}"/>
    <cellStyle name="Название 7" xfId="6310" xr:uid="{00000000-0005-0000-0000-0000E4190000}"/>
    <cellStyle name="Название 7 2" xfId="6311" xr:uid="{00000000-0005-0000-0000-0000E5190000}"/>
    <cellStyle name="Название 8" xfId="6312" xr:uid="{00000000-0005-0000-0000-0000E6190000}"/>
    <cellStyle name="Название 8 2" xfId="6313" xr:uid="{00000000-0005-0000-0000-0000E7190000}"/>
    <cellStyle name="Название 9" xfId="6314" xr:uid="{00000000-0005-0000-0000-0000E8190000}"/>
    <cellStyle name="Название 9 2" xfId="6315" xr:uid="{00000000-0005-0000-0000-0000E9190000}"/>
    <cellStyle name="Невидимый" xfId="6316" xr:uid="{00000000-0005-0000-0000-0000EA190000}"/>
    <cellStyle name="Нейтральный 10" xfId="6317" xr:uid="{00000000-0005-0000-0000-0000EB190000}"/>
    <cellStyle name="Нейтральный 11" xfId="6803" xr:uid="{00000000-0005-0000-0000-0000EC190000}"/>
    <cellStyle name="Нейтральный 2" xfId="6318" xr:uid="{00000000-0005-0000-0000-0000ED190000}"/>
    <cellStyle name="Нейтральный 2 2" xfId="6319" xr:uid="{00000000-0005-0000-0000-0000EE190000}"/>
    <cellStyle name="Нейтральный 2 3" xfId="7508" xr:uid="{00000000-0005-0000-0000-0000EF190000}"/>
    <cellStyle name="Нейтральный 3" xfId="6320" xr:uid="{00000000-0005-0000-0000-0000F0190000}"/>
    <cellStyle name="Нейтральный 3 2" xfId="6321" xr:uid="{00000000-0005-0000-0000-0000F1190000}"/>
    <cellStyle name="Нейтральный 4" xfId="6322" xr:uid="{00000000-0005-0000-0000-0000F2190000}"/>
    <cellStyle name="Нейтральный 4 2" xfId="6323" xr:uid="{00000000-0005-0000-0000-0000F3190000}"/>
    <cellStyle name="Нейтральный 5" xfId="6324" xr:uid="{00000000-0005-0000-0000-0000F4190000}"/>
    <cellStyle name="Нейтральный 5 2" xfId="6325" xr:uid="{00000000-0005-0000-0000-0000F5190000}"/>
    <cellStyle name="Нейтральный 6" xfId="6326" xr:uid="{00000000-0005-0000-0000-0000F6190000}"/>
    <cellStyle name="Нейтральный 6 2" xfId="6327" xr:uid="{00000000-0005-0000-0000-0000F7190000}"/>
    <cellStyle name="Нейтральный 7" xfId="6328" xr:uid="{00000000-0005-0000-0000-0000F8190000}"/>
    <cellStyle name="Нейтральный 7 2" xfId="6329" xr:uid="{00000000-0005-0000-0000-0000F9190000}"/>
    <cellStyle name="Нейтральный 8" xfId="6330" xr:uid="{00000000-0005-0000-0000-0000FA190000}"/>
    <cellStyle name="Нейтральный 8 2" xfId="6331" xr:uid="{00000000-0005-0000-0000-0000FB190000}"/>
    <cellStyle name="Нейтральный 9" xfId="6332" xr:uid="{00000000-0005-0000-0000-0000FC190000}"/>
    <cellStyle name="Нейтральный 9 2" xfId="6333" xr:uid="{00000000-0005-0000-0000-0000FD190000}"/>
    <cellStyle name="Низ1" xfId="6334" xr:uid="{00000000-0005-0000-0000-0000FE190000}"/>
    <cellStyle name="Низ1 2" xfId="7269" xr:uid="{00000000-0005-0000-0000-0000FF190000}"/>
    <cellStyle name="Низ2" xfId="6335" xr:uid="{00000000-0005-0000-0000-0000001A0000}"/>
    <cellStyle name="Обычный" xfId="0" builtinId="0"/>
    <cellStyle name="Обычный 10" xfId="298" xr:uid="{00000000-0005-0000-0000-0000021A0000}"/>
    <cellStyle name="Обычный 10 2" xfId="6336" xr:uid="{00000000-0005-0000-0000-0000031A0000}"/>
    <cellStyle name="Обычный 10 3" xfId="6337" xr:uid="{00000000-0005-0000-0000-0000041A0000}"/>
    <cellStyle name="Обычный 11" xfId="283" xr:uid="{00000000-0005-0000-0000-0000051A0000}"/>
    <cellStyle name="Обычный 11 2" xfId="6338" xr:uid="{00000000-0005-0000-0000-0000061A0000}"/>
    <cellStyle name="Обычный 11 3" xfId="6829" xr:uid="{00000000-0005-0000-0000-0000071A0000}"/>
    <cellStyle name="Обычный 11 3 2" xfId="6830" xr:uid="{00000000-0005-0000-0000-0000081A0000}"/>
    <cellStyle name="Обычный 11 3 2 2" xfId="7411" xr:uid="{00000000-0005-0000-0000-0000091A0000}"/>
    <cellStyle name="Обычный 11 3 3" xfId="7319" xr:uid="{00000000-0005-0000-0000-00000A1A0000}"/>
    <cellStyle name="Обычный 11 4" xfId="6831" xr:uid="{00000000-0005-0000-0000-00000B1A0000}"/>
    <cellStyle name="Обычный 11 4 2" xfId="7366" xr:uid="{00000000-0005-0000-0000-00000C1A0000}"/>
    <cellStyle name="Обычный 11 5" xfId="7244" xr:uid="{00000000-0005-0000-0000-00000D1A0000}"/>
    <cellStyle name="Обычный 11 6" xfId="6990" xr:uid="{00000000-0005-0000-0000-00000E1A0000}"/>
    <cellStyle name="Обычный 11_46EE.2011(v1.2)" xfId="6339" xr:uid="{00000000-0005-0000-0000-00000F1A0000}"/>
    <cellStyle name="Обычный 12" xfId="299" xr:uid="{00000000-0005-0000-0000-0000101A0000}"/>
    <cellStyle name="Обычный 12 2" xfId="6340" xr:uid="{00000000-0005-0000-0000-0000111A0000}"/>
    <cellStyle name="Обычный 12 2 2" xfId="7270" xr:uid="{00000000-0005-0000-0000-0000121A0000}"/>
    <cellStyle name="Обычный 12 2 3" xfId="7098" xr:uid="{00000000-0005-0000-0000-0000131A0000}"/>
    <cellStyle name="Обычный 12 3" xfId="6804" xr:uid="{00000000-0005-0000-0000-0000141A0000}"/>
    <cellStyle name="Обычный 12 4" xfId="315" xr:uid="{00000000-0005-0000-0000-0000151A0000}"/>
    <cellStyle name="Обычный 13" xfId="300" xr:uid="{00000000-0005-0000-0000-0000161A0000}"/>
    <cellStyle name="Обычный 13 2" xfId="7457" xr:uid="{00000000-0005-0000-0000-0000171A0000}"/>
    <cellStyle name="Обычный 13 3" xfId="7245" xr:uid="{00000000-0005-0000-0000-0000181A0000}"/>
    <cellStyle name="Обычный 13 4" xfId="7120" xr:uid="{00000000-0005-0000-0000-0000191A0000}"/>
    <cellStyle name="Обычный 14" xfId="6341" xr:uid="{00000000-0005-0000-0000-00001A1A0000}"/>
    <cellStyle name="Обычный 14 2" xfId="6342" xr:uid="{00000000-0005-0000-0000-00001B1A0000}"/>
    <cellStyle name="Обычный 14 2 2" xfId="6832" xr:uid="{00000000-0005-0000-0000-00001C1A0000}"/>
    <cellStyle name="Обычный 14 2 2 2" xfId="6833" xr:uid="{00000000-0005-0000-0000-00001D1A0000}"/>
    <cellStyle name="Обычный 14 2 2 2 2" xfId="7420" xr:uid="{00000000-0005-0000-0000-00001E1A0000}"/>
    <cellStyle name="Обычный 14 2 2 3" xfId="7328" xr:uid="{00000000-0005-0000-0000-00001F1A0000}"/>
    <cellStyle name="Обычный 14 2 3" xfId="6834" xr:uid="{00000000-0005-0000-0000-0000201A0000}"/>
    <cellStyle name="Обычный 14 2 3 2" xfId="7375" xr:uid="{00000000-0005-0000-0000-0000211A0000}"/>
    <cellStyle name="Обычный 14 2 4" xfId="7272" xr:uid="{00000000-0005-0000-0000-0000221A0000}"/>
    <cellStyle name="Обычный 14 3" xfId="6813" xr:uid="{00000000-0005-0000-0000-0000231A0000}"/>
    <cellStyle name="Обычный 14 3 2" xfId="6835" xr:uid="{00000000-0005-0000-0000-0000241A0000}"/>
    <cellStyle name="Обычный 14 3 2 2" xfId="6836" xr:uid="{00000000-0005-0000-0000-0000251A0000}"/>
    <cellStyle name="Обычный 14 3 3" xfId="6837" xr:uid="{00000000-0005-0000-0000-0000261A0000}"/>
    <cellStyle name="Обычный 14 3 4" xfId="7362" xr:uid="{00000000-0005-0000-0000-0000271A0000}"/>
    <cellStyle name="Обычный 14 4" xfId="6838" xr:uid="{00000000-0005-0000-0000-0000281A0000}"/>
    <cellStyle name="Обычный 14 4 2" xfId="6839" xr:uid="{00000000-0005-0000-0000-0000291A0000}"/>
    <cellStyle name="Обычный 14 4 2 2" xfId="7419" xr:uid="{00000000-0005-0000-0000-00002A1A0000}"/>
    <cellStyle name="Обычный 14 4 3" xfId="7327" xr:uid="{00000000-0005-0000-0000-00002B1A0000}"/>
    <cellStyle name="Обычный 14 5" xfId="6840" xr:uid="{00000000-0005-0000-0000-00002C1A0000}"/>
    <cellStyle name="Обычный 14 5 2" xfId="7374" xr:uid="{00000000-0005-0000-0000-00002D1A0000}"/>
    <cellStyle name="Обычный 14 6" xfId="7271" xr:uid="{00000000-0005-0000-0000-00002E1A0000}"/>
    <cellStyle name="Обычный 15" xfId="313" xr:uid="{00000000-0005-0000-0000-00002F1A0000}"/>
    <cellStyle name="Обычный 15 2" xfId="6343" xr:uid="{00000000-0005-0000-0000-0000301A0000}"/>
    <cellStyle name="Обычный 15 3" xfId="6344" xr:uid="{00000000-0005-0000-0000-0000311A0000}"/>
    <cellStyle name="Обычный 15 3 2" xfId="6841" xr:uid="{00000000-0005-0000-0000-0000321A0000}"/>
    <cellStyle name="Обычный 15 3 2 2" xfId="6842" xr:uid="{00000000-0005-0000-0000-0000331A0000}"/>
    <cellStyle name="Обычный 15 3 2 2 2" xfId="7421" xr:uid="{00000000-0005-0000-0000-0000341A0000}"/>
    <cellStyle name="Обычный 15 3 2 3" xfId="7329" xr:uid="{00000000-0005-0000-0000-0000351A0000}"/>
    <cellStyle name="Обычный 15 3 3" xfId="6843" xr:uid="{00000000-0005-0000-0000-0000361A0000}"/>
    <cellStyle name="Обычный 15 3 3 2" xfId="7376" xr:uid="{00000000-0005-0000-0000-0000371A0000}"/>
    <cellStyle name="Обычный 15 3 4" xfId="7273" xr:uid="{00000000-0005-0000-0000-0000381A0000}"/>
    <cellStyle name="Обычный 16" xfId="6345" xr:uid="{00000000-0005-0000-0000-0000391A0000}"/>
    <cellStyle name="Обычный 17" xfId="6346" xr:uid="{00000000-0005-0000-0000-00003A1A0000}"/>
    <cellStyle name="Обычный 18" xfId="6347" xr:uid="{00000000-0005-0000-0000-00003B1A0000}"/>
    <cellStyle name="Обычный 18 2" xfId="6348" xr:uid="{00000000-0005-0000-0000-00003C1A0000}"/>
    <cellStyle name="Обычный 18 2 2" xfId="6844" xr:uid="{00000000-0005-0000-0000-00003D1A0000}"/>
    <cellStyle name="Обычный 18 2 2 2" xfId="6845" xr:uid="{00000000-0005-0000-0000-00003E1A0000}"/>
    <cellStyle name="Обычный 18 2 2 2 2" xfId="7423" xr:uid="{00000000-0005-0000-0000-00003F1A0000}"/>
    <cellStyle name="Обычный 18 2 2 3" xfId="7331" xr:uid="{00000000-0005-0000-0000-0000401A0000}"/>
    <cellStyle name="Обычный 18 2 3" xfId="6846" xr:uid="{00000000-0005-0000-0000-0000411A0000}"/>
    <cellStyle name="Обычный 18 2 3 2" xfId="7378" xr:uid="{00000000-0005-0000-0000-0000421A0000}"/>
    <cellStyle name="Обычный 18 2 4" xfId="7275" xr:uid="{00000000-0005-0000-0000-0000431A0000}"/>
    <cellStyle name="Обычный 18 3" xfId="6847" xr:uid="{00000000-0005-0000-0000-0000441A0000}"/>
    <cellStyle name="Обычный 18 3 2" xfId="6848" xr:uid="{00000000-0005-0000-0000-0000451A0000}"/>
    <cellStyle name="Обычный 18 3 2 2" xfId="7422" xr:uid="{00000000-0005-0000-0000-0000461A0000}"/>
    <cellStyle name="Обычный 18 3 3" xfId="7330" xr:uid="{00000000-0005-0000-0000-0000471A0000}"/>
    <cellStyle name="Обычный 18 4" xfId="6849" xr:uid="{00000000-0005-0000-0000-0000481A0000}"/>
    <cellStyle name="Обычный 18 4 2" xfId="7377" xr:uid="{00000000-0005-0000-0000-0000491A0000}"/>
    <cellStyle name="Обычный 18 5" xfId="7274" xr:uid="{00000000-0005-0000-0000-00004A1A0000}"/>
    <cellStyle name="Обычный 19" xfId="314" xr:uid="{00000000-0005-0000-0000-00004B1A0000}"/>
    <cellStyle name="Обычный 19 2" xfId="6349" xr:uid="{00000000-0005-0000-0000-00004C1A0000}"/>
    <cellStyle name="Обычный 19 2 2" xfId="6350" xr:uid="{00000000-0005-0000-0000-00004D1A0000}"/>
    <cellStyle name="Обычный 19 2 2 2" xfId="6850" xr:uid="{00000000-0005-0000-0000-00004E1A0000}"/>
    <cellStyle name="Обычный 19 2 2 2 2" xfId="6851" xr:uid="{00000000-0005-0000-0000-00004F1A0000}"/>
    <cellStyle name="Обычный 19 2 2 2 2 2" xfId="7425" xr:uid="{00000000-0005-0000-0000-0000501A0000}"/>
    <cellStyle name="Обычный 19 2 2 2 3" xfId="7333" xr:uid="{00000000-0005-0000-0000-0000511A0000}"/>
    <cellStyle name="Обычный 19 2 2 3" xfId="6852" xr:uid="{00000000-0005-0000-0000-0000521A0000}"/>
    <cellStyle name="Обычный 19 2 2 3 2" xfId="7380" xr:uid="{00000000-0005-0000-0000-0000531A0000}"/>
    <cellStyle name="Обычный 19 2 2 4" xfId="7277" xr:uid="{00000000-0005-0000-0000-0000541A0000}"/>
    <cellStyle name="Обычный 19 2 3" xfId="6853" xr:uid="{00000000-0005-0000-0000-0000551A0000}"/>
    <cellStyle name="Обычный 19 2 3 2" xfId="6854" xr:uid="{00000000-0005-0000-0000-0000561A0000}"/>
    <cellStyle name="Обычный 19 2 3 2 2" xfId="7424" xr:uid="{00000000-0005-0000-0000-0000571A0000}"/>
    <cellStyle name="Обычный 19 2 3 3" xfId="7332" xr:uid="{00000000-0005-0000-0000-0000581A0000}"/>
    <cellStyle name="Обычный 19 2 4" xfId="6855" xr:uid="{00000000-0005-0000-0000-0000591A0000}"/>
    <cellStyle name="Обычный 19 2 4 2" xfId="7379" xr:uid="{00000000-0005-0000-0000-00005A1A0000}"/>
    <cellStyle name="Обычный 19 2 5" xfId="7276" xr:uid="{00000000-0005-0000-0000-00005B1A0000}"/>
    <cellStyle name="Обычный 19 3" xfId="6351" xr:uid="{00000000-0005-0000-0000-00005C1A0000}"/>
    <cellStyle name="Обычный 19 3 2" xfId="6352" xr:uid="{00000000-0005-0000-0000-00005D1A0000}"/>
    <cellStyle name="Обычный 19 3 2 2" xfId="6856" xr:uid="{00000000-0005-0000-0000-00005E1A0000}"/>
    <cellStyle name="Обычный 19 3 2 2 2" xfId="6857" xr:uid="{00000000-0005-0000-0000-00005F1A0000}"/>
    <cellStyle name="Обычный 19 3 2 2 2 2" xfId="7427" xr:uid="{00000000-0005-0000-0000-0000601A0000}"/>
    <cellStyle name="Обычный 19 3 2 2 3" xfId="7335" xr:uid="{00000000-0005-0000-0000-0000611A0000}"/>
    <cellStyle name="Обычный 19 3 2 3" xfId="6858" xr:uid="{00000000-0005-0000-0000-0000621A0000}"/>
    <cellStyle name="Обычный 19 3 2 3 2" xfId="7382" xr:uid="{00000000-0005-0000-0000-0000631A0000}"/>
    <cellStyle name="Обычный 19 3 2 4" xfId="7279" xr:uid="{00000000-0005-0000-0000-0000641A0000}"/>
    <cellStyle name="Обычный 19 3 3" xfId="6859" xr:uid="{00000000-0005-0000-0000-0000651A0000}"/>
    <cellStyle name="Обычный 19 3 3 2" xfId="6860" xr:uid="{00000000-0005-0000-0000-0000661A0000}"/>
    <cellStyle name="Обычный 19 3 3 2 2" xfId="7426" xr:uid="{00000000-0005-0000-0000-0000671A0000}"/>
    <cellStyle name="Обычный 19 3 3 3" xfId="7334" xr:uid="{00000000-0005-0000-0000-0000681A0000}"/>
    <cellStyle name="Обычный 19 3 4" xfId="6861" xr:uid="{00000000-0005-0000-0000-0000691A0000}"/>
    <cellStyle name="Обычный 19 3 4 2" xfId="7381" xr:uid="{00000000-0005-0000-0000-00006A1A0000}"/>
    <cellStyle name="Обычный 19 3 5" xfId="7278" xr:uid="{00000000-0005-0000-0000-00006B1A0000}"/>
    <cellStyle name="Обычный 19 4" xfId="6862" xr:uid="{00000000-0005-0000-0000-00006C1A0000}"/>
    <cellStyle name="Обычный 19 4 2" xfId="6863" xr:uid="{00000000-0005-0000-0000-00006D1A0000}"/>
    <cellStyle name="Обычный 19 4 2 2" xfId="7415" xr:uid="{00000000-0005-0000-0000-00006E1A0000}"/>
    <cellStyle name="Обычный 19 4 3" xfId="7323" xr:uid="{00000000-0005-0000-0000-00006F1A0000}"/>
    <cellStyle name="Обычный 19 5" xfId="6864" xr:uid="{00000000-0005-0000-0000-0000701A0000}"/>
    <cellStyle name="Обычный 19 5 2" xfId="7455" xr:uid="{00000000-0005-0000-0000-0000711A0000}"/>
    <cellStyle name="Обычный 19 6" xfId="7370" xr:uid="{00000000-0005-0000-0000-0000721A0000}"/>
    <cellStyle name="Обычный 19 7" xfId="7248" xr:uid="{00000000-0005-0000-0000-0000731A0000}"/>
    <cellStyle name="Обычный 2" xfId="4" xr:uid="{00000000-0005-0000-0000-0000741A0000}"/>
    <cellStyle name="Обычный 2 10" xfId="316" xr:uid="{00000000-0005-0000-0000-0000751A0000}"/>
    <cellStyle name="Обычный 2 10 2" xfId="6" xr:uid="{00000000-0005-0000-0000-0000761A0000}"/>
    <cellStyle name="Обычный 2 10 2 2" xfId="6865" xr:uid="{00000000-0005-0000-0000-0000771A0000}"/>
    <cellStyle name="Обычный 2 10 2 2 2" xfId="7416" xr:uid="{00000000-0005-0000-0000-0000781A0000}"/>
    <cellStyle name="Обычный 2 10 2 3" xfId="7324" xr:uid="{00000000-0005-0000-0000-0000791A0000}"/>
    <cellStyle name="Обычный 2 10 3" xfId="6866" xr:uid="{00000000-0005-0000-0000-00007A1A0000}"/>
    <cellStyle name="Обычный 2 10 3 2" xfId="7371" xr:uid="{00000000-0005-0000-0000-00007B1A0000}"/>
    <cellStyle name="Обычный 2 10 4" xfId="7249" xr:uid="{00000000-0005-0000-0000-00007C1A0000}"/>
    <cellStyle name="Обычный 2 11" xfId="6353" xr:uid="{00000000-0005-0000-0000-00007D1A0000}"/>
    <cellStyle name="Обычный 2 11 2" xfId="6867" xr:uid="{00000000-0005-0000-0000-00007E1A0000}"/>
    <cellStyle name="Обычный 2 11 2 2" xfId="6868" xr:uid="{00000000-0005-0000-0000-00007F1A0000}"/>
    <cellStyle name="Обычный 2 11 2 2 2" xfId="7428" xr:uid="{00000000-0005-0000-0000-0000801A0000}"/>
    <cellStyle name="Обычный 2 11 2 3" xfId="7336" xr:uid="{00000000-0005-0000-0000-0000811A0000}"/>
    <cellStyle name="Обычный 2 11 3" xfId="6869" xr:uid="{00000000-0005-0000-0000-0000821A0000}"/>
    <cellStyle name="Обычный 2 11 3 2" xfId="7383" xr:uid="{00000000-0005-0000-0000-0000831A0000}"/>
    <cellStyle name="Обычный 2 11 4" xfId="7280" xr:uid="{00000000-0005-0000-0000-0000841A0000}"/>
    <cellStyle name="Обычный 2 12" xfId="6984" xr:uid="{00000000-0005-0000-0000-0000851A0000}"/>
    <cellStyle name="Обычный 2 12 2" xfId="7454" xr:uid="{00000000-0005-0000-0000-0000861A0000}"/>
    <cellStyle name="Обычный 2 13" xfId="7121" xr:uid="{00000000-0005-0000-0000-0000871A0000}"/>
    <cellStyle name="Обычный 2 14" xfId="6989" xr:uid="{00000000-0005-0000-0000-0000881A0000}"/>
    <cellStyle name="Обычный 2 2" xfId="274" xr:uid="{00000000-0005-0000-0000-0000891A0000}"/>
    <cellStyle name="Обычный 2 2 10" xfId="7100" xr:uid="{00000000-0005-0000-0000-00008A1A0000}"/>
    <cellStyle name="Обычный 2 2 2" xfId="277" xr:uid="{00000000-0005-0000-0000-00008B1A0000}"/>
    <cellStyle name="Обычный 2 2 2 2" xfId="6354" xr:uid="{00000000-0005-0000-0000-00008C1A0000}"/>
    <cellStyle name="Обычный 2 2 3" xfId="6355" xr:uid="{00000000-0005-0000-0000-00008D1A0000}"/>
    <cellStyle name="Обычный 2 2 4" xfId="6356" xr:uid="{00000000-0005-0000-0000-00008E1A0000}"/>
    <cellStyle name="Обычный 2 2 5" xfId="6357" xr:uid="{00000000-0005-0000-0000-00008F1A0000}"/>
    <cellStyle name="Обычный 2 2 6" xfId="6870" xr:uid="{00000000-0005-0000-0000-0000901A0000}"/>
    <cellStyle name="Обычный 2 2 6 2" xfId="6871" xr:uid="{00000000-0005-0000-0000-0000911A0000}"/>
    <cellStyle name="Обычный 2 2 6 2 2" xfId="7409" xr:uid="{00000000-0005-0000-0000-0000921A0000}"/>
    <cellStyle name="Обычный 2 2 6 3" xfId="7317" xr:uid="{00000000-0005-0000-0000-0000931A0000}"/>
    <cellStyle name="Обычный 2 2 7" xfId="6872" xr:uid="{00000000-0005-0000-0000-0000941A0000}"/>
    <cellStyle name="Обычный 2 2 7 2" xfId="7456" xr:uid="{00000000-0005-0000-0000-0000951A0000}"/>
    <cellStyle name="Обычный 2 2 8" xfId="7364" xr:uid="{00000000-0005-0000-0000-0000961A0000}"/>
    <cellStyle name="Обычный 2 2 9" xfId="7240" xr:uid="{00000000-0005-0000-0000-0000971A0000}"/>
    <cellStyle name="Обычный 2 2_46EE.2011(v1.0)" xfId="6358" xr:uid="{00000000-0005-0000-0000-0000981A0000}"/>
    <cellStyle name="Обычный 2 3" xfId="6359" xr:uid="{00000000-0005-0000-0000-0000991A0000}"/>
    <cellStyle name="Обычный 2 3 2" xfId="6360" xr:uid="{00000000-0005-0000-0000-00009A1A0000}"/>
    <cellStyle name="Обычный 2 3 3" xfId="6361" xr:uid="{00000000-0005-0000-0000-00009B1A0000}"/>
    <cellStyle name="Обычный 2 3 4" xfId="7281" xr:uid="{00000000-0005-0000-0000-00009C1A0000}"/>
    <cellStyle name="Обычный 2 3 5" xfId="7099" xr:uid="{00000000-0005-0000-0000-00009D1A0000}"/>
    <cellStyle name="Обычный 2 3_46EE.2011(v1.0)" xfId="6362" xr:uid="{00000000-0005-0000-0000-00009E1A0000}"/>
    <cellStyle name="Обычный 2 4" xfId="6363" xr:uid="{00000000-0005-0000-0000-00009F1A0000}"/>
    <cellStyle name="Обычный 2 4 2" xfId="6364" xr:uid="{00000000-0005-0000-0000-0000A01A0000}"/>
    <cellStyle name="Обычный 2 4 3" xfId="6365" xr:uid="{00000000-0005-0000-0000-0000A11A0000}"/>
    <cellStyle name="Обычный 2 4 4" xfId="6985" xr:uid="{00000000-0005-0000-0000-0000A21A0000}"/>
    <cellStyle name="Обычный 2 4_46EE.2011(v1.0)" xfId="6366" xr:uid="{00000000-0005-0000-0000-0000A31A0000}"/>
    <cellStyle name="Обычный 2 5" xfId="6367" xr:uid="{00000000-0005-0000-0000-0000A41A0000}"/>
    <cellStyle name="Обычный 2 5 2" xfId="6368" xr:uid="{00000000-0005-0000-0000-0000A51A0000}"/>
    <cellStyle name="Обычный 2 5 3" xfId="6369" xr:uid="{00000000-0005-0000-0000-0000A61A0000}"/>
    <cellStyle name="Обычный 2 5_46EE.2011(v1.0)" xfId="6370" xr:uid="{00000000-0005-0000-0000-0000A71A0000}"/>
    <cellStyle name="Обычный 2 6" xfId="6371" xr:uid="{00000000-0005-0000-0000-0000A81A0000}"/>
    <cellStyle name="Обычный 2 6 2" xfId="6372" xr:uid="{00000000-0005-0000-0000-0000A91A0000}"/>
    <cellStyle name="Обычный 2 6 3" xfId="6373" xr:uid="{00000000-0005-0000-0000-0000AA1A0000}"/>
    <cellStyle name="Обычный 2 6_46EE.2011(v1.0)" xfId="6374" xr:uid="{00000000-0005-0000-0000-0000AB1A0000}"/>
    <cellStyle name="Обычный 2 7" xfId="301" xr:uid="{00000000-0005-0000-0000-0000AC1A0000}"/>
    <cellStyle name="Обычный 2 8" xfId="6375" xr:uid="{00000000-0005-0000-0000-0000AD1A0000}"/>
    <cellStyle name="Обычный 2 9" xfId="6376" xr:uid="{00000000-0005-0000-0000-0000AE1A0000}"/>
    <cellStyle name="Обычный 2 9 2" xfId="6873" xr:uid="{00000000-0005-0000-0000-0000AF1A0000}"/>
    <cellStyle name="Обычный 2 9 2 2" xfId="6874" xr:uid="{00000000-0005-0000-0000-0000B01A0000}"/>
    <cellStyle name="Обычный 2 9 2 2 2" xfId="7429" xr:uid="{00000000-0005-0000-0000-0000B11A0000}"/>
    <cellStyle name="Обычный 2 9 2 3" xfId="7337" xr:uid="{00000000-0005-0000-0000-0000B21A0000}"/>
    <cellStyle name="Обычный 2 9 3" xfId="6875" xr:uid="{00000000-0005-0000-0000-0000B31A0000}"/>
    <cellStyle name="Обычный 2 9 3 2" xfId="7384" xr:uid="{00000000-0005-0000-0000-0000B41A0000}"/>
    <cellStyle name="Обычный 2 9 4" xfId="7282" xr:uid="{00000000-0005-0000-0000-0000B51A0000}"/>
    <cellStyle name="Обычный 2_1" xfId="6377" xr:uid="{00000000-0005-0000-0000-0000B61A0000}"/>
    <cellStyle name="Обычный 20" xfId="6378" xr:uid="{00000000-0005-0000-0000-0000B71A0000}"/>
    <cellStyle name="Обычный 20 2" xfId="6379" xr:uid="{00000000-0005-0000-0000-0000B81A0000}"/>
    <cellStyle name="Обычный 20 2 2" xfId="6876" xr:uid="{00000000-0005-0000-0000-0000B91A0000}"/>
    <cellStyle name="Обычный 20 2 2 2" xfId="6877" xr:uid="{00000000-0005-0000-0000-0000BA1A0000}"/>
    <cellStyle name="Обычный 20 2 2 2 2" xfId="7431" xr:uid="{00000000-0005-0000-0000-0000BB1A0000}"/>
    <cellStyle name="Обычный 20 2 2 3" xfId="7339" xr:uid="{00000000-0005-0000-0000-0000BC1A0000}"/>
    <cellStyle name="Обычный 20 2 3" xfId="6878" xr:uid="{00000000-0005-0000-0000-0000BD1A0000}"/>
    <cellStyle name="Обычный 20 2 3 2" xfId="7386" xr:uid="{00000000-0005-0000-0000-0000BE1A0000}"/>
    <cellStyle name="Обычный 20 2 4" xfId="7284" xr:uid="{00000000-0005-0000-0000-0000BF1A0000}"/>
    <cellStyle name="Обычный 20 3" xfId="6879" xr:uid="{00000000-0005-0000-0000-0000C01A0000}"/>
    <cellStyle name="Обычный 20 3 2" xfId="6880" xr:uid="{00000000-0005-0000-0000-0000C11A0000}"/>
    <cellStyle name="Обычный 20 3 2 2" xfId="7430" xr:uid="{00000000-0005-0000-0000-0000C21A0000}"/>
    <cellStyle name="Обычный 20 3 3" xfId="7338" xr:uid="{00000000-0005-0000-0000-0000C31A0000}"/>
    <cellStyle name="Обычный 20 4" xfId="6881" xr:uid="{00000000-0005-0000-0000-0000C41A0000}"/>
    <cellStyle name="Обычный 20 4 2" xfId="7385" xr:uid="{00000000-0005-0000-0000-0000C51A0000}"/>
    <cellStyle name="Обычный 20 5" xfId="7283" xr:uid="{00000000-0005-0000-0000-0000C61A0000}"/>
    <cellStyle name="Обычный 21" xfId="6380" xr:uid="{00000000-0005-0000-0000-0000C71A0000}"/>
    <cellStyle name="Обычный 21 2" xfId="6381" xr:uid="{00000000-0005-0000-0000-0000C81A0000}"/>
    <cellStyle name="Обычный 21 2 2" xfId="6882" xr:uid="{00000000-0005-0000-0000-0000C91A0000}"/>
    <cellStyle name="Обычный 21 2 2 2" xfId="6883" xr:uid="{00000000-0005-0000-0000-0000CA1A0000}"/>
    <cellStyle name="Обычный 21 2 2 2 2" xfId="7433" xr:uid="{00000000-0005-0000-0000-0000CB1A0000}"/>
    <cellStyle name="Обычный 21 2 2 3" xfId="7341" xr:uid="{00000000-0005-0000-0000-0000CC1A0000}"/>
    <cellStyle name="Обычный 21 2 3" xfId="6884" xr:uid="{00000000-0005-0000-0000-0000CD1A0000}"/>
    <cellStyle name="Обычный 21 2 3 2" xfId="7388" xr:uid="{00000000-0005-0000-0000-0000CE1A0000}"/>
    <cellStyle name="Обычный 21 2 4" xfId="7286" xr:uid="{00000000-0005-0000-0000-0000CF1A0000}"/>
    <cellStyle name="Обычный 21 3" xfId="6885" xr:uid="{00000000-0005-0000-0000-0000D01A0000}"/>
    <cellStyle name="Обычный 21 3 2" xfId="6886" xr:uid="{00000000-0005-0000-0000-0000D11A0000}"/>
    <cellStyle name="Обычный 21 3 2 2" xfId="7432" xr:uid="{00000000-0005-0000-0000-0000D21A0000}"/>
    <cellStyle name="Обычный 21 3 3" xfId="7340" xr:uid="{00000000-0005-0000-0000-0000D31A0000}"/>
    <cellStyle name="Обычный 21 4" xfId="6887" xr:uid="{00000000-0005-0000-0000-0000D41A0000}"/>
    <cellStyle name="Обычный 21 4 2" xfId="7387" xr:uid="{00000000-0005-0000-0000-0000D51A0000}"/>
    <cellStyle name="Обычный 21 5" xfId="7285" xr:uid="{00000000-0005-0000-0000-0000D61A0000}"/>
    <cellStyle name="Обычный 22" xfId="6382" xr:uid="{00000000-0005-0000-0000-0000D71A0000}"/>
    <cellStyle name="Обычный 22 2" xfId="6888" xr:uid="{00000000-0005-0000-0000-0000D81A0000}"/>
    <cellStyle name="Обычный 22 2 2" xfId="6889" xr:uid="{00000000-0005-0000-0000-0000D91A0000}"/>
    <cellStyle name="Обычный 22 2 2 2" xfId="7434" xr:uid="{00000000-0005-0000-0000-0000DA1A0000}"/>
    <cellStyle name="Обычный 22 2 3" xfId="7342" xr:uid="{00000000-0005-0000-0000-0000DB1A0000}"/>
    <cellStyle name="Обычный 22 3" xfId="6890" xr:uid="{00000000-0005-0000-0000-0000DC1A0000}"/>
    <cellStyle name="Обычный 22 3 2" xfId="7389" xr:uid="{00000000-0005-0000-0000-0000DD1A0000}"/>
    <cellStyle name="Обычный 22 4" xfId="7287" xr:uid="{00000000-0005-0000-0000-0000DE1A0000}"/>
    <cellStyle name="Обычный 23" xfId="6383" xr:uid="{00000000-0005-0000-0000-0000DF1A0000}"/>
    <cellStyle name="Обычный 24" xfId="6384" xr:uid="{00000000-0005-0000-0000-0000E01A0000}"/>
    <cellStyle name="Обычный 24 2" xfId="6385" xr:uid="{00000000-0005-0000-0000-0000E11A0000}"/>
    <cellStyle name="Обычный 24 2 2" xfId="6891" xr:uid="{00000000-0005-0000-0000-0000E21A0000}"/>
    <cellStyle name="Обычный 24 2 2 2" xfId="6892" xr:uid="{00000000-0005-0000-0000-0000E31A0000}"/>
    <cellStyle name="Обычный 24 2 2 2 2" xfId="7436" xr:uid="{00000000-0005-0000-0000-0000E41A0000}"/>
    <cellStyle name="Обычный 24 2 2 3" xfId="7344" xr:uid="{00000000-0005-0000-0000-0000E51A0000}"/>
    <cellStyle name="Обычный 24 2 3" xfId="6893" xr:uid="{00000000-0005-0000-0000-0000E61A0000}"/>
    <cellStyle name="Обычный 24 2 3 2" xfId="7391" xr:uid="{00000000-0005-0000-0000-0000E71A0000}"/>
    <cellStyle name="Обычный 24 2 4" xfId="7289" xr:uid="{00000000-0005-0000-0000-0000E81A0000}"/>
    <cellStyle name="Обычный 24 3" xfId="6894" xr:uid="{00000000-0005-0000-0000-0000E91A0000}"/>
    <cellStyle name="Обычный 24 3 2" xfId="6895" xr:uid="{00000000-0005-0000-0000-0000EA1A0000}"/>
    <cellStyle name="Обычный 24 3 2 2" xfId="7435" xr:uid="{00000000-0005-0000-0000-0000EB1A0000}"/>
    <cellStyle name="Обычный 24 3 3" xfId="7343" xr:uid="{00000000-0005-0000-0000-0000EC1A0000}"/>
    <cellStyle name="Обычный 24 4" xfId="6896" xr:uid="{00000000-0005-0000-0000-0000ED1A0000}"/>
    <cellStyle name="Обычный 24 4 2" xfId="7390" xr:uid="{00000000-0005-0000-0000-0000EE1A0000}"/>
    <cellStyle name="Обычный 24 5" xfId="7288" xr:uid="{00000000-0005-0000-0000-0000EF1A0000}"/>
    <cellStyle name="Обычный 25" xfId="6386" xr:uid="{00000000-0005-0000-0000-0000F01A0000}"/>
    <cellStyle name="Обычный 25 2" xfId="6897" xr:uid="{00000000-0005-0000-0000-0000F11A0000}"/>
    <cellStyle name="Обычный 25 2 2" xfId="6898" xr:uid="{00000000-0005-0000-0000-0000F21A0000}"/>
    <cellStyle name="Обычный 25 2 2 2" xfId="7437" xr:uid="{00000000-0005-0000-0000-0000F31A0000}"/>
    <cellStyle name="Обычный 25 2 3" xfId="7345" xr:uid="{00000000-0005-0000-0000-0000F41A0000}"/>
    <cellStyle name="Обычный 25 3" xfId="6899" xr:uid="{00000000-0005-0000-0000-0000F51A0000}"/>
    <cellStyle name="Обычный 25 3 2" xfId="7392" xr:uid="{00000000-0005-0000-0000-0000F61A0000}"/>
    <cellStyle name="Обычный 25 4" xfId="7290" xr:uid="{00000000-0005-0000-0000-0000F71A0000}"/>
    <cellStyle name="Обычный 26" xfId="6387" xr:uid="{00000000-0005-0000-0000-0000F81A0000}"/>
    <cellStyle name="Обычный 26 2" xfId="318" xr:uid="{00000000-0005-0000-0000-0000F91A0000}"/>
    <cellStyle name="Обычный 26 2 2" xfId="6900" xr:uid="{00000000-0005-0000-0000-0000FA1A0000}"/>
    <cellStyle name="Обычный 26 2 2 2" xfId="6901" xr:uid="{00000000-0005-0000-0000-0000FB1A0000}"/>
    <cellStyle name="Обычный 26 2 2 2 2" xfId="7417" xr:uid="{00000000-0005-0000-0000-0000FC1A0000}"/>
    <cellStyle name="Обычный 26 2 2 3" xfId="7325" xr:uid="{00000000-0005-0000-0000-0000FD1A0000}"/>
    <cellStyle name="Обычный 26 2 3" xfId="6902" xr:uid="{00000000-0005-0000-0000-0000FE1A0000}"/>
    <cellStyle name="Обычный 26 2 3 2" xfId="7372" xr:uid="{00000000-0005-0000-0000-0000FF1A0000}"/>
    <cellStyle name="Обычный 26 2 4" xfId="7250" xr:uid="{00000000-0005-0000-0000-0000001B0000}"/>
    <cellStyle name="Обычный 26 3" xfId="6903" xr:uid="{00000000-0005-0000-0000-0000011B0000}"/>
    <cellStyle name="Обычный 26 3 2" xfId="6904" xr:uid="{00000000-0005-0000-0000-0000021B0000}"/>
    <cellStyle name="Обычный 26 3 2 2" xfId="7438" xr:uid="{00000000-0005-0000-0000-0000031B0000}"/>
    <cellStyle name="Обычный 26 3 3" xfId="7346" xr:uid="{00000000-0005-0000-0000-0000041B0000}"/>
    <cellStyle name="Обычный 26 4" xfId="6905" xr:uid="{00000000-0005-0000-0000-0000051B0000}"/>
    <cellStyle name="Обычный 26 4 2" xfId="7393" xr:uid="{00000000-0005-0000-0000-0000061B0000}"/>
    <cellStyle name="Обычный 26 5" xfId="7291" xr:uid="{00000000-0005-0000-0000-0000071B0000}"/>
    <cellStyle name="Обычный 27" xfId="6388" xr:uid="{00000000-0005-0000-0000-0000081B0000}"/>
    <cellStyle name="Обычный 28" xfId="6389" xr:uid="{00000000-0005-0000-0000-0000091B0000}"/>
    <cellStyle name="Обычный 29" xfId="6390" xr:uid="{00000000-0005-0000-0000-00000A1B0000}"/>
    <cellStyle name="Обычный 29 2" xfId="6906" xr:uid="{00000000-0005-0000-0000-00000B1B0000}"/>
    <cellStyle name="Обычный 29 2 2" xfId="6907" xr:uid="{00000000-0005-0000-0000-00000C1B0000}"/>
    <cellStyle name="Обычный 29 2 2 2" xfId="7439" xr:uid="{00000000-0005-0000-0000-00000D1B0000}"/>
    <cellStyle name="Обычный 29 2 3" xfId="7347" xr:uid="{00000000-0005-0000-0000-00000E1B0000}"/>
    <cellStyle name="Обычный 29 3" xfId="6908" xr:uid="{00000000-0005-0000-0000-00000F1B0000}"/>
    <cellStyle name="Обычный 29 3 2" xfId="7394" xr:uid="{00000000-0005-0000-0000-0000101B0000}"/>
    <cellStyle name="Обычный 29 4" xfId="7292" xr:uid="{00000000-0005-0000-0000-0000111B0000}"/>
    <cellStyle name="Обычный 3" xfId="5" xr:uid="{00000000-0005-0000-0000-0000121B0000}"/>
    <cellStyle name="Обычный 3 10" xfId="6982" xr:uid="{00000000-0005-0000-0000-0000131B0000}"/>
    <cellStyle name="Обычный 3 11" xfId="8" xr:uid="{00000000-0005-0000-0000-0000141B0000}"/>
    <cellStyle name="Обычный 3 12" xfId="7101" xr:uid="{00000000-0005-0000-0000-0000151B0000}"/>
    <cellStyle name="Обычный 3 2" xfId="275" xr:uid="{00000000-0005-0000-0000-0000161B0000}"/>
    <cellStyle name="Обычный 3 2 2" xfId="6805" xr:uid="{00000000-0005-0000-0000-0000171B0000}"/>
    <cellStyle name="Обычный 3 2 2 2" xfId="6909" xr:uid="{00000000-0005-0000-0000-0000181B0000}"/>
    <cellStyle name="Обычный 3 2 2 2 2" xfId="6910" xr:uid="{00000000-0005-0000-0000-0000191B0000}"/>
    <cellStyle name="Обычный 3 2 2 2 2 2" xfId="7452" xr:uid="{00000000-0005-0000-0000-00001A1B0000}"/>
    <cellStyle name="Обычный 3 2 2 2 3" xfId="7360" xr:uid="{00000000-0005-0000-0000-00001B1B0000}"/>
    <cellStyle name="Обычный 3 2 2 3" xfId="6911" xr:uid="{00000000-0005-0000-0000-00001C1B0000}"/>
    <cellStyle name="Обычный 3 2 2 3 2" xfId="7407" xr:uid="{00000000-0005-0000-0000-00001D1B0000}"/>
    <cellStyle name="Обычный 3 2 2 4" xfId="7315" xr:uid="{00000000-0005-0000-0000-00001E1B0000}"/>
    <cellStyle name="Обычный 3 2 3" xfId="6912" xr:uid="{00000000-0005-0000-0000-00001F1B0000}"/>
    <cellStyle name="Обычный 3 2 3 2" xfId="6913" xr:uid="{00000000-0005-0000-0000-0000201B0000}"/>
    <cellStyle name="Обычный 3 2 3 2 2" xfId="7410" xr:uid="{00000000-0005-0000-0000-0000211B0000}"/>
    <cellStyle name="Обычный 3 2 3 3" xfId="7318" xr:uid="{00000000-0005-0000-0000-0000221B0000}"/>
    <cellStyle name="Обычный 3 2 4" xfId="6914" xr:uid="{00000000-0005-0000-0000-0000231B0000}"/>
    <cellStyle name="Обычный 3 2 4 2" xfId="7365" xr:uid="{00000000-0005-0000-0000-0000241B0000}"/>
    <cellStyle name="Обычный 3 2 5" xfId="7241" xr:uid="{00000000-0005-0000-0000-0000251B0000}"/>
    <cellStyle name="Обычный 3 2 6" xfId="7102" xr:uid="{00000000-0005-0000-0000-0000261B0000}"/>
    <cellStyle name="Обычный 3 3" xfId="278" xr:uid="{00000000-0005-0000-0000-0000271B0000}"/>
    <cellStyle name="Обычный 3 3 2" xfId="6391" xr:uid="{00000000-0005-0000-0000-0000281B0000}"/>
    <cellStyle name="Обычный 3 3 2 2" xfId="6915" xr:uid="{00000000-0005-0000-0000-0000291B0000}"/>
    <cellStyle name="Обычный 3 3 2 2 2" xfId="6916" xr:uid="{00000000-0005-0000-0000-00002A1B0000}"/>
    <cellStyle name="Обычный 3 3 2 2 2 2" xfId="7440" xr:uid="{00000000-0005-0000-0000-00002B1B0000}"/>
    <cellStyle name="Обычный 3 3 2 2 3" xfId="7348" xr:uid="{00000000-0005-0000-0000-00002C1B0000}"/>
    <cellStyle name="Обычный 3 3 2 3" xfId="6917" xr:uid="{00000000-0005-0000-0000-00002D1B0000}"/>
    <cellStyle name="Обычный 3 3 2 3 2" xfId="7395" xr:uid="{00000000-0005-0000-0000-00002E1B0000}"/>
    <cellStyle name="Обычный 3 3 2 4" xfId="7293" xr:uid="{00000000-0005-0000-0000-00002F1B0000}"/>
    <cellStyle name="Обычный 3 4" xfId="6392" xr:uid="{00000000-0005-0000-0000-0000301B0000}"/>
    <cellStyle name="Обычный 3 4 2" xfId="6393" xr:uid="{00000000-0005-0000-0000-0000311B0000}"/>
    <cellStyle name="Обычный 3 4 2 2" xfId="6918" xr:uid="{00000000-0005-0000-0000-0000321B0000}"/>
    <cellStyle name="Обычный 3 4 2 2 2" xfId="6919" xr:uid="{00000000-0005-0000-0000-0000331B0000}"/>
    <cellStyle name="Обычный 3 4 2 2 2 2" xfId="7442" xr:uid="{00000000-0005-0000-0000-0000341B0000}"/>
    <cellStyle name="Обычный 3 4 2 2 3" xfId="7350" xr:uid="{00000000-0005-0000-0000-0000351B0000}"/>
    <cellStyle name="Обычный 3 4 2 3" xfId="6920" xr:uid="{00000000-0005-0000-0000-0000361B0000}"/>
    <cellStyle name="Обычный 3 4 2 3 2" xfId="7397" xr:uid="{00000000-0005-0000-0000-0000371B0000}"/>
    <cellStyle name="Обычный 3 4 2 4" xfId="7295" xr:uid="{00000000-0005-0000-0000-0000381B0000}"/>
    <cellStyle name="Обычный 3 4 3" xfId="6394" xr:uid="{00000000-0005-0000-0000-0000391B0000}"/>
    <cellStyle name="Обычный 3 4 3 2" xfId="6921" xr:uid="{00000000-0005-0000-0000-00003A1B0000}"/>
    <cellStyle name="Обычный 3 4 3 2 2" xfId="6922" xr:uid="{00000000-0005-0000-0000-00003B1B0000}"/>
    <cellStyle name="Обычный 3 4 3 2 2 2" xfId="7443" xr:uid="{00000000-0005-0000-0000-00003C1B0000}"/>
    <cellStyle name="Обычный 3 4 3 2 3" xfId="7351" xr:uid="{00000000-0005-0000-0000-00003D1B0000}"/>
    <cellStyle name="Обычный 3 4 3 3" xfId="6923" xr:uid="{00000000-0005-0000-0000-00003E1B0000}"/>
    <cellStyle name="Обычный 3 4 3 3 2" xfId="7398" xr:uid="{00000000-0005-0000-0000-00003F1B0000}"/>
    <cellStyle name="Обычный 3 4 3 4" xfId="7296" xr:uid="{00000000-0005-0000-0000-0000401B0000}"/>
    <cellStyle name="Обычный 3 4 4" xfId="6924" xr:uid="{00000000-0005-0000-0000-0000411B0000}"/>
    <cellStyle name="Обычный 3 4 4 2" xfId="6925" xr:uid="{00000000-0005-0000-0000-0000421B0000}"/>
    <cellStyle name="Обычный 3 4 4 2 2" xfId="7441" xr:uid="{00000000-0005-0000-0000-0000431B0000}"/>
    <cellStyle name="Обычный 3 4 4 3" xfId="7349" xr:uid="{00000000-0005-0000-0000-0000441B0000}"/>
    <cellStyle name="Обычный 3 4 5" xfId="6926" xr:uid="{00000000-0005-0000-0000-0000451B0000}"/>
    <cellStyle name="Обычный 3 4 5 2" xfId="7396" xr:uid="{00000000-0005-0000-0000-0000461B0000}"/>
    <cellStyle name="Обычный 3 4 6" xfId="7294" xr:uid="{00000000-0005-0000-0000-0000471B0000}"/>
    <cellStyle name="Обычный 3 5" xfId="317" xr:uid="{00000000-0005-0000-0000-0000481B0000}"/>
    <cellStyle name="Обычный 3 5 2" xfId="6395" xr:uid="{00000000-0005-0000-0000-0000491B0000}"/>
    <cellStyle name="Обычный 3 5 2 2" xfId="6927" xr:uid="{00000000-0005-0000-0000-00004A1B0000}"/>
    <cellStyle name="Обычный 3 5 2 2 2" xfId="6928" xr:uid="{00000000-0005-0000-0000-00004B1B0000}"/>
    <cellStyle name="Обычный 3 5 2 2 2 2" xfId="7444" xr:uid="{00000000-0005-0000-0000-00004C1B0000}"/>
    <cellStyle name="Обычный 3 5 2 2 3" xfId="7352" xr:uid="{00000000-0005-0000-0000-00004D1B0000}"/>
    <cellStyle name="Обычный 3 5 2 3" xfId="6929" xr:uid="{00000000-0005-0000-0000-00004E1B0000}"/>
    <cellStyle name="Обычный 3 5 2 3 2" xfId="7399" xr:uid="{00000000-0005-0000-0000-00004F1B0000}"/>
    <cellStyle name="Обычный 3 5 2 4" xfId="7297" xr:uid="{00000000-0005-0000-0000-0000501B0000}"/>
    <cellStyle name="Обычный 3 6" xfId="6396" xr:uid="{00000000-0005-0000-0000-0000511B0000}"/>
    <cellStyle name="Обычный 3 7" xfId="6812" xr:uid="{00000000-0005-0000-0000-0000521B0000}"/>
    <cellStyle name="Обычный 3 7 2" xfId="6930" xr:uid="{00000000-0005-0000-0000-0000531B0000}"/>
    <cellStyle name="Обычный 3 7 2 2" xfId="6931" xr:uid="{00000000-0005-0000-0000-0000541B0000}"/>
    <cellStyle name="Обычный 3 7 2 3" xfId="7408" xr:uid="{00000000-0005-0000-0000-0000551B0000}"/>
    <cellStyle name="Обычный 3 7 3" xfId="6932" xr:uid="{00000000-0005-0000-0000-0000561B0000}"/>
    <cellStyle name="Обычный 3 7 4" xfId="7316" xr:uid="{00000000-0005-0000-0000-0000571B0000}"/>
    <cellStyle name="Обычный 3 8" xfId="6933" xr:uid="{00000000-0005-0000-0000-0000581B0000}"/>
    <cellStyle name="Обычный 3 8 2" xfId="6934" xr:uid="{00000000-0005-0000-0000-0000591B0000}"/>
    <cellStyle name="Обычный 3 8 3" xfId="7363" xr:uid="{00000000-0005-0000-0000-00005A1B0000}"/>
    <cellStyle name="Обычный 3 9" xfId="6935" xr:uid="{00000000-0005-0000-0000-00005B1B0000}"/>
    <cellStyle name="Обычный 30" xfId="6936" xr:uid="{00000000-0005-0000-0000-00005C1B0000}"/>
    <cellStyle name="Обычный 30 2" xfId="6937" xr:uid="{00000000-0005-0000-0000-00005D1B0000}"/>
    <cellStyle name="Обычный 30 2 2" xfId="6938" xr:uid="{00000000-0005-0000-0000-00005E1B0000}"/>
    <cellStyle name="Обычный 30 2 3" xfId="7453" xr:uid="{00000000-0005-0000-0000-00005F1B0000}"/>
    <cellStyle name="Обычный 30 3" xfId="6939" xr:uid="{00000000-0005-0000-0000-0000601B0000}"/>
    <cellStyle name="Обычный 30 3 2" xfId="6940" xr:uid="{00000000-0005-0000-0000-0000611B0000}"/>
    <cellStyle name="Обычный 30 4" xfId="6941" xr:uid="{00000000-0005-0000-0000-0000621B0000}"/>
    <cellStyle name="Обычный 30 5" xfId="7361" xr:uid="{00000000-0005-0000-0000-0000631B0000}"/>
    <cellStyle name="Обычный 31" xfId="6815" xr:uid="{00000000-0005-0000-0000-0000641B0000}"/>
    <cellStyle name="Обычный 31 2" xfId="7509" xr:uid="{00000000-0005-0000-0000-0000651B0000}"/>
    <cellStyle name="Обычный 32" xfId="6942" xr:uid="{00000000-0005-0000-0000-0000661B0000}"/>
    <cellStyle name="Обычный 32 2" xfId="6943" xr:uid="{00000000-0005-0000-0000-0000671B0000}"/>
    <cellStyle name="Обычный 33" xfId="6944" xr:uid="{00000000-0005-0000-0000-0000681B0000}"/>
    <cellStyle name="Обычный 33 2" xfId="6945" xr:uid="{00000000-0005-0000-0000-0000691B0000}"/>
    <cellStyle name="Обычный 34" xfId="6983" xr:uid="{00000000-0005-0000-0000-00006A1B0000}"/>
    <cellStyle name="Обычный 35" xfId="6987" xr:uid="{00000000-0005-0000-0000-00006B1B0000}"/>
    <cellStyle name="Обычный 4" xfId="248" xr:uid="{00000000-0005-0000-0000-00006C1B0000}"/>
    <cellStyle name="Обычный 4 2" xfId="302" xr:uid="{00000000-0005-0000-0000-00006D1B0000}"/>
    <cellStyle name="Обычный 4 2 2" xfId="6397" xr:uid="{00000000-0005-0000-0000-00006E1B0000}"/>
    <cellStyle name="Обычный 4 2_BALANCE.WARM.2011YEAR(v1.5)" xfId="6398" xr:uid="{00000000-0005-0000-0000-00006F1B0000}"/>
    <cellStyle name="Обычный 4 3" xfId="303" xr:uid="{00000000-0005-0000-0000-0000701B0000}"/>
    <cellStyle name="Обычный 4 4" xfId="6399" xr:uid="{00000000-0005-0000-0000-0000711B0000}"/>
    <cellStyle name="Обычный 4 5" xfId="6400" xr:uid="{00000000-0005-0000-0000-0000721B0000}"/>
    <cellStyle name="Обычный 4 5 2" xfId="6946" xr:uid="{00000000-0005-0000-0000-0000731B0000}"/>
    <cellStyle name="Обычный 4 5 2 2" xfId="6947" xr:uid="{00000000-0005-0000-0000-0000741B0000}"/>
    <cellStyle name="Обычный 4 5 2 2 2" xfId="7445" xr:uid="{00000000-0005-0000-0000-0000751B0000}"/>
    <cellStyle name="Обычный 4 5 2 3" xfId="7353" xr:uid="{00000000-0005-0000-0000-0000761B0000}"/>
    <cellStyle name="Обычный 4 5 3" xfId="6948" xr:uid="{00000000-0005-0000-0000-0000771B0000}"/>
    <cellStyle name="Обычный 4 5 3 2" xfId="7400" xr:uid="{00000000-0005-0000-0000-0000781B0000}"/>
    <cellStyle name="Обычный 4 5 4" xfId="7298" xr:uid="{00000000-0005-0000-0000-0000791B0000}"/>
    <cellStyle name="Обычный 4 6" xfId="6401" xr:uid="{00000000-0005-0000-0000-00007A1B0000}"/>
    <cellStyle name="Обычный 4 7" xfId="6816" xr:uid="{00000000-0005-0000-0000-00007B1B0000}"/>
    <cellStyle name="Обычный 4 7 2" xfId="6949" xr:uid="{00000000-0005-0000-0000-00007C1B0000}"/>
    <cellStyle name="Обычный 4 7 3" xfId="7227" xr:uid="{00000000-0005-0000-0000-00007D1B0000}"/>
    <cellStyle name="Обычный 4 8" xfId="6986" xr:uid="{00000000-0005-0000-0000-00007E1B0000}"/>
    <cellStyle name="Обычный 4 9" xfId="7103" xr:uid="{00000000-0005-0000-0000-00007F1B0000}"/>
    <cellStyle name="Обычный 4_ARMRAZR" xfId="6402" xr:uid="{00000000-0005-0000-0000-0000801B0000}"/>
    <cellStyle name="Обычный 5" xfId="249" xr:uid="{00000000-0005-0000-0000-0000811B0000}"/>
    <cellStyle name="Обычный 5 2" xfId="279" xr:uid="{00000000-0005-0000-0000-0000821B0000}"/>
    <cellStyle name="Обычный 5 3" xfId="7228" xr:uid="{00000000-0005-0000-0000-0000831B0000}"/>
    <cellStyle name="Обычный 5 4" xfId="7104" xr:uid="{00000000-0005-0000-0000-0000841B0000}"/>
    <cellStyle name="Обычный 6" xfId="280" xr:uid="{00000000-0005-0000-0000-0000851B0000}"/>
    <cellStyle name="Обычный 6 2" xfId="6403" xr:uid="{00000000-0005-0000-0000-0000861B0000}"/>
    <cellStyle name="Обычный 6 2 2" xfId="6950" xr:uid="{00000000-0005-0000-0000-0000871B0000}"/>
    <cellStyle name="Обычный 6 2 2 2" xfId="6951" xr:uid="{00000000-0005-0000-0000-0000881B0000}"/>
    <cellStyle name="Обычный 6 2 2 2 2" xfId="7446" xr:uid="{00000000-0005-0000-0000-0000891B0000}"/>
    <cellStyle name="Обычный 6 2 2 3" xfId="7354" xr:uid="{00000000-0005-0000-0000-00008A1B0000}"/>
    <cellStyle name="Обычный 6 2 3" xfId="6952" xr:uid="{00000000-0005-0000-0000-00008B1B0000}"/>
    <cellStyle name="Обычный 6 2 3 2" xfId="7401" xr:uid="{00000000-0005-0000-0000-00008C1B0000}"/>
    <cellStyle name="Обычный 6 2 4" xfId="7299" xr:uid="{00000000-0005-0000-0000-00008D1B0000}"/>
    <cellStyle name="Обычный 6 3" xfId="7242" xr:uid="{00000000-0005-0000-0000-00008E1B0000}"/>
    <cellStyle name="Обычный 6 4" xfId="7105" xr:uid="{00000000-0005-0000-0000-00008F1B0000}"/>
    <cellStyle name="Обычный 7" xfId="304" xr:uid="{00000000-0005-0000-0000-0000901B0000}"/>
    <cellStyle name="Обычный 7 2" xfId="6404" xr:uid="{00000000-0005-0000-0000-0000911B0000}"/>
    <cellStyle name="Обычный 7 3" xfId="6953" xr:uid="{00000000-0005-0000-0000-0000921B0000}"/>
    <cellStyle name="Обычный 7 3 2" xfId="6954" xr:uid="{00000000-0005-0000-0000-0000931B0000}"/>
    <cellStyle name="Обычный 7 3 2 2" xfId="7412" xr:uid="{00000000-0005-0000-0000-0000941B0000}"/>
    <cellStyle name="Обычный 7 3 3" xfId="7320" xr:uid="{00000000-0005-0000-0000-0000951B0000}"/>
    <cellStyle name="Обычный 7 4" xfId="6955" xr:uid="{00000000-0005-0000-0000-0000961B0000}"/>
    <cellStyle name="Обычный 7 4 2" xfId="7367" xr:uid="{00000000-0005-0000-0000-0000971B0000}"/>
    <cellStyle name="Обычный 7 5" xfId="7106" xr:uid="{00000000-0005-0000-0000-0000981B0000}"/>
    <cellStyle name="Обычный 8" xfId="305" xr:uid="{00000000-0005-0000-0000-0000991B0000}"/>
    <cellStyle name="Обычный 9" xfId="306" xr:uid="{00000000-0005-0000-0000-00009A1B0000}"/>
    <cellStyle name="Основной" xfId="6405" xr:uid="{00000000-0005-0000-0000-00009B1B0000}"/>
    <cellStyle name="Ошибка" xfId="6406" xr:uid="{00000000-0005-0000-0000-00009C1B0000}"/>
    <cellStyle name="Ошибка 2" xfId="7300" xr:uid="{00000000-0005-0000-0000-00009D1B0000}"/>
    <cellStyle name="Плохой 10" xfId="6407" xr:uid="{00000000-0005-0000-0000-00009E1B0000}"/>
    <cellStyle name="Плохой 11" xfId="6806" xr:uid="{00000000-0005-0000-0000-00009F1B0000}"/>
    <cellStyle name="Плохой 2" xfId="6408" xr:uid="{00000000-0005-0000-0000-0000A01B0000}"/>
    <cellStyle name="Плохой 2 2" xfId="6409" xr:uid="{00000000-0005-0000-0000-0000A11B0000}"/>
    <cellStyle name="Плохой 2 3" xfId="7510" xr:uid="{00000000-0005-0000-0000-0000A21B0000}"/>
    <cellStyle name="Плохой 3" xfId="6410" xr:uid="{00000000-0005-0000-0000-0000A31B0000}"/>
    <cellStyle name="Плохой 3 2" xfId="6411" xr:uid="{00000000-0005-0000-0000-0000A41B0000}"/>
    <cellStyle name="Плохой 4" xfId="6412" xr:uid="{00000000-0005-0000-0000-0000A51B0000}"/>
    <cellStyle name="Плохой 4 2" xfId="6413" xr:uid="{00000000-0005-0000-0000-0000A61B0000}"/>
    <cellStyle name="Плохой 5" xfId="6414" xr:uid="{00000000-0005-0000-0000-0000A71B0000}"/>
    <cellStyle name="Плохой 5 2" xfId="6415" xr:uid="{00000000-0005-0000-0000-0000A81B0000}"/>
    <cellStyle name="Плохой 6" xfId="6416" xr:uid="{00000000-0005-0000-0000-0000A91B0000}"/>
    <cellStyle name="Плохой 6 2" xfId="6417" xr:uid="{00000000-0005-0000-0000-0000AA1B0000}"/>
    <cellStyle name="Плохой 7" xfId="6418" xr:uid="{00000000-0005-0000-0000-0000AB1B0000}"/>
    <cellStyle name="Плохой 7 2" xfId="6419" xr:uid="{00000000-0005-0000-0000-0000AC1B0000}"/>
    <cellStyle name="Плохой 8" xfId="6420" xr:uid="{00000000-0005-0000-0000-0000AD1B0000}"/>
    <cellStyle name="Плохой 8 2" xfId="6421" xr:uid="{00000000-0005-0000-0000-0000AE1B0000}"/>
    <cellStyle name="Плохой 9" xfId="6422" xr:uid="{00000000-0005-0000-0000-0000AF1B0000}"/>
    <cellStyle name="Плохой 9 2" xfId="6423" xr:uid="{00000000-0005-0000-0000-0000B01B0000}"/>
    <cellStyle name="По центру с переносом" xfId="6424" xr:uid="{00000000-0005-0000-0000-0000B11B0000}"/>
    <cellStyle name="По центру с переносом 2" xfId="6425" xr:uid="{00000000-0005-0000-0000-0000B21B0000}"/>
    <cellStyle name="По ширине с переносом" xfId="6426" xr:uid="{00000000-0005-0000-0000-0000B31B0000}"/>
    <cellStyle name="По ширине с переносом 2" xfId="6427" xr:uid="{00000000-0005-0000-0000-0000B41B0000}"/>
    <cellStyle name="Подгруппа" xfId="6428" xr:uid="{00000000-0005-0000-0000-0000B51B0000}"/>
    <cellStyle name="Подгруппа 2" xfId="7301" xr:uid="{00000000-0005-0000-0000-0000B61B0000}"/>
    <cellStyle name="Поле ввода" xfId="250" xr:uid="{00000000-0005-0000-0000-0000B71B0000}"/>
    <cellStyle name="Пояснение 10" xfId="6429" xr:uid="{00000000-0005-0000-0000-0000B81B0000}"/>
    <cellStyle name="Пояснение 11" xfId="6807" xr:uid="{00000000-0005-0000-0000-0000B91B0000}"/>
    <cellStyle name="Пояснение 2" xfId="6430" xr:uid="{00000000-0005-0000-0000-0000BA1B0000}"/>
    <cellStyle name="Пояснение 2 2" xfId="6431" xr:uid="{00000000-0005-0000-0000-0000BB1B0000}"/>
    <cellStyle name="Пояснение 2 3" xfId="7511" xr:uid="{00000000-0005-0000-0000-0000BC1B0000}"/>
    <cellStyle name="Пояснение 3" xfId="6432" xr:uid="{00000000-0005-0000-0000-0000BD1B0000}"/>
    <cellStyle name="Пояснение 3 2" xfId="6433" xr:uid="{00000000-0005-0000-0000-0000BE1B0000}"/>
    <cellStyle name="Пояснение 4" xfId="6434" xr:uid="{00000000-0005-0000-0000-0000BF1B0000}"/>
    <cellStyle name="Пояснение 4 2" xfId="6435" xr:uid="{00000000-0005-0000-0000-0000C01B0000}"/>
    <cellStyle name="Пояснение 5" xfId="6436" xr:uid="{00000000-0005-0000-0000-0000C11B0000}"/>
    <cellStyle name="Пояснение 5 2" xfId="6437" xr:uid="{00000000-0005-0000-0000-0000C21B0000}"/>
    <cellStyle name="Пояснение 6" xfId="6438" xr:uid="{00000000-0005-0000-0000-0000C31B0000}"/>
    <cellStyle name="Пояснение 6 2" xfId="6439" xr:uid="{00000000-0005-0000-0000-0000C41B0000}"/>
    <cellStyle name="Пояснение 7" xfId="6440" xr:uid="{00000000-0005-0000-0000-0000C51B0000}"/>
    <cellStyle name="Пояснение 7 2" xfId="6441" xr:uid="{00000000-0005-0000-0000-0000C61B0000}"/>
    <cellStyle name="Пояснение 8" xfId="6442" xr:uid="{00000000-0005-0000-0000-0000C71B0000}"/>
    <cellStyle name="Пояснение 8 2" xfId="6443" xr:uid="{00000000-0005-0000-0000-0000C81B0000}"/>
    <cellStyle name="Пояснение 9" xfId="6444" xr:uid="{00000000-0005-0000-0000-0000C91B0000}"/>
    <cellStyle name="Пояснение 9 2" xfId="6445" xr:uid="{00000000-0005-0000-0000-0000CA1B0000}"/>
    <cellStyle name="Примечание 10" xfId="6446" xr:uid="{00000000-0005-0000-0000-0000CB1B0000}"/>
    <cellStyle name="Примечание 10 2" xfId="6447" xr:uid="{00000000-0005-0000-0000-0000CC1B0000}"/>
    <cellStyle name="Примечание 10 3" xfId="6448" xr:uid="{00000000-0005-0000-0000-0000CD1B0000}"/>
    <cellStyle name="Примечание 10_46EE.2011(v1.0)" xfId="6449" xr:uid="{00000000-0005-0000-0000-0000CE1B0000}"/>
    <cellStyle name="Примечание 11" xfId="6450" xr:uid="{00000000-0005-0000-0000-0000CF1B0000}"/>
    <cellStyle name="Примечание 11 2" xfId="6451" xr:uid="{00000000-0005-0000-0000-0000D01B0000}"/>
    <cellStyle name="Примечание 11 3" xfId="6452" xr:uid="{00000000-0005-0000-0000-0000D11B0000}"/>
    <cellStyle name="Примечание 11_46EE.2011(v1.0)" xfId="6453" xr:uid="{00000000-0005-0000-0000-0000D21B0000}"/>
    <cellStyle name="Примечание 12" xfId="6454" xr:uid="{00000000-0005-0000-0000-0000D31B0000}"/>
    <cellStyle name="Примечание 12 2" xfId="6455" xr:uid="{00000000-0005-0000-0000-0000D41B0000}"/>
    <cellStyle name="Примечание 12 3" xfId="6456" xr:uid="{00000000-0005-0000-0000-0000D51B0000}"/>
    <cellStyle name="Примечание 12_46EE.2011(v1.0)" xfId="6457" xr:uid="{00000000-0005-0000-0000-0000D61B0000}"/>
    <cellStyle name="Примечание 13" xfId="6458" xr:uid="{00000000-0005-0000-0000-0000D71B0000}"/>
    <cellStyle name="Примечание 14" xfId="6459" xr:uid="{00000000-0005-0000-0000-0000D81B0000}"/>
    <cellStyle name="Примечание 15" xfId="6460" xr:uid="{00000000-0005-0000-0000-0000D91B0000}"/>
    <cellStyle name="Примечание 16" xfId="7512" xr:uid="{00000000-0005-0000-0000-0000DA1B0000}"/>
    <cellStyle name="Примечание 17" xfId="7513" xr:uid="{00000000-0005-0000-0000-0000DB1B0000}"/>
    <cellStyle name="Примечание 2" xfId="6461" xr:uid="{00000000-0005-0000-0000-0000DC1B0000}"/>
    <cellStyle name="Примечание 2 10" xfId="7514" xr:uid="{00000000-0005-0000-0000-0000DD1B0000}"/>
    <cellStyle name="Примечание 2 2" xfId="6462" xr:uid="{00000000-0005-0000-0000-0000DE1B0000}"/>
    <cellStyle name="Примечание 2 3" xfId="6463" xr:uid="{00000000-0005-0000-0000-0000DF1B0000}"/>
    <cellStyle name="Примечание 2 4" xfId="6464" xr:uid="{00000000-0005-0000-0000-0000E01B0000}"/>
    <cellStyle name="Примечание 2 5" xfId="6465" xr:uid="{00000000-0005-0000-0000-0000E11B0000}"/>
    <cellStyle name="Примечание 2 6" xfId="6466" xr:uid="{00000000-0005-0000-0000-0000E21B0000}"/>
    <cellStyle name="Примечание 2 7" xfId="6467" xr:uid="{00000000-0005-0000-0000-0000E31B0000}"/>
    <cellStyle name="Примечание 2 8" xfId="6468" xr:uid="{00000000-0005-0000-0000-0000E41B0000}"/>
    <cellStyle name="Примечание 2 9" xfId="6469" xr:uid="{00000000-0005-0000-0000-0000E51B0000}"/>
    <cellStyle name="Примечание 2_46EE.2011(v1.0)" xfId="6470" xr:uid="{00000000-0005-0000-0000-0000E61B0000}"/>
    <cellStyle name="Примечание 3" xfId="6471" xr:uid="{00000000-0005-0000-0000-0000E71B0000}"/>
    <cellStyle name="Примечание 3 2" xfId="6472" xr:uid="{00000000-0005-0000-0000-0000E81B0000}"/>
    <cellStyle name="Примечание 3 3" xfId="6473" xr:uid="{00000000-0005-0000-0000-0000E91B0000}"/>
    <cellStyle name="Примечание 3 4" xfId="6474" xr:uid="{00000000-0005-0000-0000-0000EA1B0000}"/>
    <cellStyle name="Примечание 3 5" xfId="6475" xr:uid="{00000000-0005-0000-0000-0000EB1B0000}"/>
    <cellStyle name="Примечание 3 6" xfId="6476" xr:uid="{00000000-0005-0000-0000-0000EC1B0000}"/>
    <cellStyle name="Примечание 3 7" xfId="6477" xr:uid="{00000000-0005-0000-0000-0000ED1B0000}"/>
    <cellStyle name="Примечание 3 8" xfId="6478" xr:uid="{00000000-0005-0000-0000-0000EE1B0000}"/>
    <cellStyle name="Примечание 3 9" xfId="6479" xr:uid="{00000000-0005-0000-0000-0000EF1B0000}"/>
    <cellStyle name="Примечание 3_46EE.2011(v1.0)" xfId="6480" xr:uid="{00000000-0005-0000-0000-0000F01B0000}"/>
    <cellStyle name="Примечание 4" xfId="6481" xr:uid="{00000000-0005-0000-0000-0000F11B0000}"/>
    <cellStyle name="Примечание 4 2" xfId="6482" xr:uid="{00000000-0005-0000-0000-0000F21B0000}"/>
    <cellStyle name="Примечание 4 3" xfId="6483" xr:uid="{00000000-0005-0000-0000-0000F31B0000}"/>
    <cellStyle name="Примечание 4 4" xfId="6484" xr:uid="{00000000-0005-0000-0000-0000F41B0000}"/>
    <cellStyle name="Примечание 4 5" xfId="6485" xr:uid="{00000000-0005-0000-0000-0000F51B0000}"/>
    <cellStyle name="Примечание 4 6" xfId="6486" xr:uid="{00000000-0005-0000-0000-0000F61B0000}"/>
    <cellStyle name="Примечание 4 7" xfId="6487" xr:uid="{00000000-0005-0000-0000-0000F71B0000}"/>
    <cellStyle name="Примечание 4 8" xfId="6488" xr:uid="{00000000-0005-0000-0000-0000F81B0000}"/>
    <cellStyle name="Примечание 4 9" xfId="6489" xr:uid="{00000000-0005-0000-0000-0000F91B0000}"/>
    <cellStyle name="Примечание 4_46EE.2011(v1.0)" xfId="6490" xr:uid="{00000000-0005-0000-0000-0000FA1B0000}"/>
    <cellStyle name="Примечание 5" xfId="6491" xr:uid="{00000000-0005-0000-0000-0000FB1B0000}"/>
    <cellStyle name="Примечание 5 2" xfId="6492" xr:uid="{00000000-0005-0000-0000-0000FC1B0000}"/>
    <cellStyle name="Примечание 5 3" xfId="6493" xr:uid="{00000000-0005-0000-0000-0000FD1B0000}"/>
    <cellStyle name="Примечание 5 4" xfId="6494" xr:uid="{00000000-0005-0000-0000-0000FE1B0000}"/>
    <cellStyle name="Примечание 5 5" xfId="6495" xr:uid="{00000000-0005-0000-0000-0000FF1B0000}"/>
    <cellStyle name="Примечание 5 6" xfId="6496" xr:uid="{00000000-0005-0000-0000-0000001C0000}"/>
    <cellStyle name="Примечание 5 7" xfId="6497" xr:uid="{00000000-0005-0000-0000-0000011C0000}"/>
    <cellStyle name="Примечание 5 8" xfId="6498" xr:uid="{00000000-0005-0000-0000-0000021C0000}"/>
    <cellStyle name="Примечание 5 9" xfId="6499" xr:uid="{00000000-0005-0000-0000-0000031C0000}"/>
    <cellStyle name="Примечание 5_46EE.2011(v1.0)" xfId="6500" xr:uid="{00000000-0005-0000-0000-0000041C0000}"/>
    <cellStyle name="Примечание 6" xfId="6501" xr:uid="{00000000-0005-0000-0000-0000051C0000}"/>
    <cellStyle name="Примечание 6 2" xfId="6502" xr:uid="{00000000-0005-0000-0000-0000061C0000}"/>
    <cellStyle name="Примечание 6_46EE.2011(v1.0)" xfId="6503" xr:uid="{00000000-0005-0000-0000-0000071C0000}"/>
    <cellStyle name="Примечание 7" xfId="6504" xr:uid="{00000000-0005-0000-0000-0000081C0000}"/>
    <cellStyle name="Примечание 7 2" xfId="6505" xr:uid="{00000000-0005-0000-0000-0000091C0000}"/>
    <cellStyle name="Примечание 7_46EE.2011(v1.0)" xfId="6506" xr:uid="{00000000-0005-0000-0000-00000A1C0000}"/>
    <cellStyle name="Примечание 8" xfId="6507" xr:uid="{00000000-0005-0000-0000-00000B1C0000}"/>
    <cellStyle name="Примечание 8 2" xfId="6508" xr:uid="{00000000-0005-0000-0000-00000C1C0000}"/>
    <cellStyle name="Примечание 8_46EE.2011(v1.0)" xfId="6509" xr:uid="{00000000-0005-0000-0000-00000D1C0000}"/>
    <cellStyle name="Примечание 9" xfId="6510" xr:uid="{00000000-0005-0000-0000-00000E1C0000}"/>
    <cellStyle name="Примечание 9 2" xfId="6511" xr:uid="{00000000-0005-0000-0000-00000F1C0000}"/>
    <cellStyle name="Примечание 9_46EE.2011(v1.0)" xfId="6512" xr:uid="{00000000-0005-0000-0000-0000101C0000}"/>
    <cellStyle name="Продукт" xfId="6513" xr:uid="{00000000-0005-0000-0000-0000111C0000}"/>
    <cellStyle name="Процентный" xfId="1" builtinId="5"/>
    <cellStyle name="Процентный 10" xfId="6514" xr:uid="{00000000-0005-0000-0000-0000131C0000}"/>
    <cellStyle name="Процентный 11" xfId="6515" xr:uid="{00000000-0005-0000-0000-0000141C0000}"/>
    <cellStyle name="Процентный 12" xfId="6516" xr:uid="{00000000-0005-0000-0000-0000151C0000}"/>
    <cellStyle name="Процентный 2" xfId="2" xr:uid="{00000000-0005-0000-0000-0000161C0000}"/>
    <cellStyle name="Процентный 2 2" xfId="281" xr:uid="{00000000-0005-0000-0000-0000171C0000}"/>
    <cellStyle name="Процентный 2 2 2" xfId="6517" xr:uid="{00000000-0005-0000-0000-0000181C0000}"/>
    <cellStyle name="Процентный 2 3" xfId="6518" xr:uid="{00000000-0005-0000-0000-0000191C0000}"/>
    <cellStyle name="Процентный 2 3 2" xfId="6519" xr:uid="{00000000-0005-0000-0000-00001A1C0000}"/>
    <cellStyle name="Процентный 2 4" xfId="6520" xr:uid="{00000000-0005-0000-0000-00001B1C0000}"/>
    <cellStyle name="Процентный 2 5" xfId="6521" xr:uid="{00000000-0005-0000-0000-00001C1C0000}"/>
    <cellStyle name="Процентный 2 6" xfId="6522" xr:uid="{00000000-0005-0000-0000-00001D1C0000}"/>
    <cellStyle name="Процентный 2 7" xfId="7122" xr:uid="{00000000-0005-0000-0000-00001E1C0000}"/>
    <cellStyle name="Процентный 2 8" xfId="7108" xr:uid="{00000000-0005-0000-0000-00001F1C0000}"/>
    <cellStyle name="Процентный 3" xfId="282" xr:uid="{00000000-0005-0000-0000-0000201C0000}"/>
    <cellStyle name="Процентный 3 2" xfId="6523" xr:uid="{00000000-0005-0000-0000-0000211C0000}"/>
    <cellStyle name="Процентный 3 3" xfId="6524" xr:uid="{00000000-0005-0000-0000-0000221C0000}"/>
    <cellStyle name="Процентный 3 4" xfId="7243" xr:uid="{00000000-0005-0000-0000-0000231C0000}"/>
    <cellStyle name="Процентный 4" xfId="307" xr:uid="{00000000-0005-0000-0000-0000241C0000}"/>
    <cellStyle name="Процентный 4 2" xfId="6525" xr:uid="{00000000-0005-0000-0000-0000251C0000}"/>
    <cellStyle name="Процентный 4 3" xfId="6526" xr:uid="{00000000-0005-0000-0000-0000261C0000}"/>
    <cellStyle name="Процентный 5" xfId="311" xr:uid="{00000000-0005-0000-0000-0000271C0000}"/>
    <cellStyle name="Процентный 5 2" xfId="6527" xr:uid="{00000000-0005-0000-0000-0000281C0000}"/>
    <cellStyle name="Процентный 5 3" xfId="6956" xr:uid="{00000000-0005-0000-0000-0000291C0000}"/>
    <cellStyle name="Процентный 5 3 2" xfId="6957" xr:uid="{00000000-0005-0000-0000-00002A1C0000}"/>
    <cellStyle name="Процентный 5 3 2 2" xfId="7413" xr:uid="{00000000-0005-0000-0000-00002B1C0000}"/>
    <cellStyle name="Процентный 5 3 3" xfId="7321" xr:uid="{00000000-0005-0000-0000-00002C1C0000}"/>
    <cellStyle name="Процентный 5 4" xfId="6958" xr:uid="{00000000-0005-0000-0000-00002D1C0000}"/>
    <cellStyle name="Процентный 5 4 2" xfId="7368" xr:uid="{00000000-0005-0000-0000-00002E1C0000}"/>
    <cellStyle name="Процентный 5 5" xfId="7246" xr:uid="{00000000-0005-0000-0000-00002F1C0000}"/>
    <cellStyle name="Процентный 5 6" xfId="7107" xr:uid="{00000000-0005-0000-0000-0000301C0000}"/>
    <cellStyle name="Процентный 6" xfId="6528" xr:uid="{00000000-0005-0000-0000-0000311C0000}"/>
    <cellStyle name="Процентный 6 2" xfId="6959" xr:uid="{00000000-0005-0000-0000-0000321C0000}"/>
    <cellStyle name="Процентный 6 2 2" xfId="6960" xr:uid="{00000000-0005-0000-0000-0000331C0000}"/>
    <cellStyle name="Процентный 6 2 2 2" xfId="7447" xr:uid="{00000000-0005-0000-0000-0000341C0000}"/>
    <cellStyle name="Процентный 6 2 3" xfId="7355" xr:uid="{00000000-0005-0000-0000-0000351C0000}"/>
    <cellStyle name="Процентный 6 3" xfId="6961" xr:uid="{00000000-0005-0000-0000-0000361C0000}"/>
    <cellStyle name="Процентный 6 3 2" xfId="7402" xr:uid="{00000000-0005-0000-0000-0000371C0000}"/>
    <cellStyle name="Процентный 6 4" xfId="7302" xr:uid="{00000000-0005-0000-0000-0000381C0000}"/>
    <cellStyle name="Процентный 7" xfId="6529" xr:uid="{00000000-0005-0000-0000-0000391C0000}"/>
    <cellStyle name="Процентный 7 2" xfId="6962" xr:uid="{00000000-0005-0000-0000-00003A1C0000}"/>
    <cellStyle name="Процентный 7 2 2" xfId="6963" xr:uid="{00000000-0005-0000-0000-00003B1C0000}"/>
    <cellStyle name="Процентный 7 2 2 2" xfId="7448" xr:uid="{00000000-0005-0000-0000-00003C1C0000}"/>
    <cellStyle name="Процентный 7 2 3" xfId="7356" xr:uid="{00000000-0005-0000-0000-00003D1C0000}"/>
    <cellStyle name="Процентный 7 3" xfId="6964" xr:uid="{00000000-0005-0000-0000-00003E1C0000}"/>
    <cellStyle name="Процентный 7 3 2" xfId="7403" xr:uid="{00000000-0005-0000-0000-00003F1C0000}"/>
    <cellStyle name="Процентный 7 4" xfId="7303" xr:uid="{00000000-0005-0000-0000-0000401C0000}"/>
    <cellStyle name="Процентный 8" xfId="6530" xr:uid="{00000000-0005-0000-0000-0000411C0000}"/>
    <cellStyle name="Процентный 9" xfId="6531" xr:uid="{00000000-0005-0000-0000-0000421C0000}"/>
    <cellStyle name="Разница" xfId="6532" xr:uid="{00000000-0005-0000-0000-0000431C0000}"/>
    <cellStyle name="Разница 2" xfId="7304" xr:uid="{00000000-0005-0000-0000-0000441C0000}"/>
    <cellStyle name="Рамки" xfId="6533" xr:uid="{00000000-0005-0000-0000-0000451C0000}"/>
    <cellStyle name="Рамки 2" xfId="7305" xr:uid="{00000000-0005-0000-0000-0000461C0000}"/>
    <cellStyle name="Сводная таблица" xfId="6534" xr:uid="{00000000-0005-0000-0000-0000471C0000}"/>
    <cellStyle name="Связанная ячейка 10" xfId="6535" xr:uid="{00000000-0005-0000-0000-0000481C0000}"/>
    <cellStyle name="Связанная ячейка 11" xfId="6808" xr:uid="{00000000-0005-0000-0000-0000491C0000}"/>
    <cellStyle name="Связанная ячейка 2" xfId="6536" xr:uid="{00000000-0005-0000-0000-00004A1C0000}"/>
    <cellStyle name="Связанная ячейка 2 2" xfId="6537" xr:uid="{00000000-0005-0000-0000-00004B1C0000}"/>
    <cellStyle name="Связанная ячейка 2 3" xfId="7515" xr:uid="{00000000-0005-0000-0000-00004C1C0000}"/>
    <cellStyle name="Связанная ячейка 2_46EE.2011(v1.0)" xfId="6538" xr:uid="{00000000-0005-0000-0000-00004D1C0000}"/>
    <cellStyle name="Связанная ячейка 3" xfId="6539" xr:uid="{00000000-0005-0000-0000-00004E1C0000}"/>
    <cellStyle name="Связанная ячейка 3 2" xfId="6540" xr:uid="{00000000-0005-0000-0000-00004F1C0000}"/>
    <cellStyle name="Связанная ячейка 3_46EE.2011(v1.0)" xfId="6541" xr:uid="{00000000-0005-0000-0000-0000501C0000}"/>
    <cellStyle name="Связанная ячейка 4" xfId="6542" xr:uid="{00000000-0005-0000-0000-0000511C0000}"/>
    <cellStyle name="Связанная ячейка 4 2" xfId="6543" xr:uid="{00000000-0005-0000-0000-0000521C0000}"/>
    <cellStyle name="Связанная ячейка 4_46EE.2011(v1.0)" xfId="6544" xr:uid="{00000000-0005-0000-0000-0000531C0000}"/>
    <cellStyle name="Связанная ячейка 5" xfId="6545" xr:uid="{00000000-0005-0000-0000-0000541C0000}"/>
    <cellStyle name="Связанная ячейка 5 2" xfId="6546" xr:uid="{00000000-0005-0000-0000-0000551C0000}"/>
    <cellStyle name="Связанная ячейка 5_46EE.2011(v1.0)" xfId="6547" xr:uid="{00000000-0005-0000-0000-0000561C0000}"/>
    <cellStyle name="Связанная ячейка 6" xfId="6548" xr:uid="{00000000-0005-0000-0000-0000571C0000}"/>
    <cellStyle name="Связанная ячейка 6 2" xfId="6549" xr:uid="{00000000-0005-0000-0000-0000581C0000}"/>
    <cellStyle name="Связанная ячейка 6_46EE.2011(v1.0)" xfId="6550" xr:uid="{00000000-0005-0000-0000-0000591C0000}"/>
    <cellStyle name="Связанная ячейка 7" xfId="6551" xr:uid="{00000000-0005-0000-0000-00005A1C0000}"/>
    <cellStyle name="Связанная ячейка 7 2" xfId="6552" xr:uid="{00000000-0005-0000-0000-00005B1C0000}"/>
    <cellStyle name="Связанная ячейка 7_46EE.2011(v1.0)" xfId="6553" xr:uid="{00000000-0005-0000-0000-00005C1C0000}"/>
    <cellStyle name="Связанная ячейка 8" xfId="6554" xr:uid="{00000000-0005-0000-0000-00005D1C0000}"/>
    <cellStyle name="Связанная ячейка 8 2" xfId="6555" xr:uid="{00000000-0005-0000-0000-00005E1C0000}"/>
    <cellStyle name="Связанная ячейка 8_46EE.2011(v1.0)" xfId="6556" xr:uid="{00000000-0005-0000-0000-00005F1C0000}"/>
    <cellStyle name="Связанная ячейка 9" xfId="6557" xr:uid="{00000000-0005-0000-0000-0000601C0000}"/>
    <cellStyle name="Связанная ячейка 9 2" xfId="6558" xr:uid="{00000000-0005-0000-0000-0000611C0000}"/>
    <cellStyle name="Связанная ячейка 9_46EE.2011(v1.0)" xfId="6559" xr:uid="{00000000-0005-0000-0000-0000621C0000}"/>
    <cellStyle name="Стиль 1" xfId="251" xr:uid="{00000000-0005-0000-0000-0000631C0000}"/>
    <cellStyle name="Стиль 1 2" xfId="308" xr:uid="{00000000-0005-0000-0000-0000641C0000}"/>
    <cellStyle name="Стиль 1 2 2" xfId="6560" xr:uid="{00000000-0005-0000-0000-0000651C0000}"/>
    <cellStyle name="Стиль 1 2_46EP.2012(v0.1)" xfId="6561" xr:uid="{00000000-0005-0000-0000-0000661C0000}"/>
    <cellStyle name="Стиль 1 3" xfId="7229" xr:uid="{00000000-0005-0000-0000-0000671C0000}"/>
    <cellStyle name="Стиль 1 4" xfId="7109" xr:uid="{00000000-0005-0000-0000-0000681C0000}"/>
    <cellStyle name="Стиль 1_RAB с 2010 года" xfId="6562" xr:uid="{00000000-0005-0000-0000-0000691C0000}"/>
    <cellStyle name="Стиль_названий" xfId="6563" xr:uid="{00000000-0005-0000-0000-00006A1C0000}"/>
    <cellStyle name="Субсчет" xfId="6564" xr:uid="{00000000-0005-0000-0000-00006B1C0000}"/>
    <cellStyle name="Счет" xfId="6565" xr:uid="{00000000-0005-0000-0000-00006C1C0000}"/>
    <cellStyle name="ТЕКСТ" xfId="6566" xr:uid="{00000000-0005-0000-0000-00006D1C0000}"/>
    <cellStyle name="ТЕКСТ 2" xfId="6567" xr:uid="{00000000-0005-0000-0000-00006E1C0000}"/>
    <cellStyle name="ТЕКСТ 3" xfId="6568" xr:uid="{00000000-0005-0000-0000-00006F1C0000}"/>
    <cellStyle name="ТЕКСТ 4" xfId="6569" xr:uid="{00000000-0005-0000-0000-0000701C0000}"/>
    <cellStyle name="ТЕКСТ 5" xfId="6570" xr:uid="{00000000-0005-0000-0000-0000711C0000}"/>
    <cellStyle name="ТЕКСТ 6" xfId="6571" xr:uid="{00000000-0005-0000-0000-0000721C0000}"/>
    <cellStyle name="ТЕКСТ 7" xfId="6572" xr:uid="{00000000-0005-0000-0000-0000731C0000}"/>
    <cellStyle name="ТЕКСТ 8" xfId="6573" xr:uid="{00000000-0005-0000-0000-0000741C0000}"/>
    <cellStyle name="ТЕКСТ 9" xfId="6574" xr:uid="{00000000-0005-0000-0000-0000751C0000}"/>
    <cellStyle name="Текст предупреждения 10" xfId="6575" xr:uid="{00000000-0005-0000-0000-0000761C0000}"/>
    <cellStyle name="Текст предупреждения 11" xfId="6809" xr:uid="{00000000-0005-0000-0000-0000771C0000}"/>
    <cellStyle name="Текст предупреждения 2" xfId="6576" xr:uid="{00000000-0005-0000-0000-0000781C0000}"/>
    <cellStyle name="Текст предупреждения 2 2" xfId="6577" xr:uid="{00000000-0005-0000-0000-0000791C0000}"/>
    <cellStyle name="Текст предупреждения 3" xfId="6578" xr:uid="{00000000-0005-0000-0000-00007A1C0000}"/>
    <cellStyle name="Текст предупреждения 3 2" xfId="6579" xr:uid="{00000000-0005-0000-0000-00007B1C0000}"/>
    <cellStyle name="Текст предупреждения 4" xfId="6580" xr:uid="{00000000-0005-0000-0000-00007C1C0000}"/>
    <cellStyle name="Текст предупреждения 4 2" xfId="6581" xr:uid="{00000000-0005-0000-0000-00007D1C0000}"/>
    <cellStyle name="Текст предупреждения 5" xfId="6582" xr:uid="{00000000-0005-0000-0000-00007E1C0000}"/>
    <cellStyle name="Текст предупреждения 5 2" xfId="6583" xr:uid="{00000000-0005-0000-0000-00007F1C0000}"/>
    <cellStyle name="Текст предупреждения 6" xfId="6584" xr:uid="{00000000-0005-0000-0000-0000801C0000}"/>
    <cellStyle name="Текст предупреждения 6 2" xfId="6585" xr:uid="{00000000-0005-0000-0000-0000811C0000}"/>
    <cellStyle name="Текст предупреждения 7" xfId="6586" xr:uid="{00000000-0005-0000-0000-0000821C0000}"/>
    <cellStyle name="Текст предупреждения 7 2" xfId="6587" xr:uid="{00000000-0005-0000-0000-0000831C0000}"/>
    <cellStyle name="Текст предупреждения 8" xfId="6588" xr:uid="{00000000-0005-0000-0000-0000841C0000}"/>
    <cellStyle name="Текст предупреждения 8 2" xfId="6589" xr:uid="{00000000-0005-0000-0000-0000851C0000}"/>
    <cellStyle name="Текст предупреждения 9" xfId="6590" xr:uid="{00000000-0005-0000-0000-0000861C0000}"/>
    <cellStyle name="Текст предупреждения 9 2" xfId="6591" xr:uid="{00000000-0005-0000-0000-0000871C0000}"/>
    <cellStyle name="Текстовый" xfId="252" xr:uid="{00000000-0005-0000-0000-0000881C0000}"/>
    <cellStyle name="Текстовый 2" xfId="6592" xr:uid="{00000000-0005-0000-0000-0000891C0000}"/>
    <cellStyle name="Текстовый 3" xfId="6593" xr:uid="{00000000-0005-0000-0000-00008A1C0000}"/>
    <cellStyle name="Текстовый 4" xfId="6594" xr:uid="{00000000-0005-0000-0000-00008B1C0000}"/>
    <cellStyle name="Текстовый 5" xfId="6595" xr:uid="{00000000-0005-0000-0000-00008C1C0000}"/>
    <cellStyle name="Текстовый 6" xfId="6596" xr:uid="{00000000-0005-0000-0000-00008D1C0000}"/>
    <cellStyle name="Текстовый 7" xfId="6597" xr:uid="{00000000-0005-0000-0000-00008E1C0000}"/>
    <cellStyle name="Текстовый 8" xfId="6598" xr:uid="{00000000-0005-0000-0000-00008F1C0000}"/>
    <cellStyle name="Текстовый 9" xfId="6599" xr:uid="{00000000-0005-0000-0000-0000901C0000}"/>
    <cellStyle name="Текстовый_1" xfId="6600" xr:uid="{00000000-0005-0000-0000-0000911C0000}"/>
    <cellStyle name="Тысячи [0]_22гк" xfId="6601" xr:uid="{00000000-0005-0000-0000-0000921C0000}"/>
    <cellStyle name="Тысячи [а]" xfId="253" xr:uid="{00000000-0005-0000-0000-0000931C0000}"/>
    <cellStyle name="Тысячи_22гк" xfId="6602" xr:uid="{00000000-0005-0000-0000-0000941C0000}"/>
    <cellStyle name="ФИКСИРОВАННЫЙ" xfId="6603" xr:uid="{00000000-0005-0000-0000-0000951C0000}"/>
    <cellStyle name="ФИКСИРОВАННЫЙ 2" xfId="6604" xr:uid="{00000000-0005-0000-0000-0000961C0000}"/>
    <cellStyle name="ФИКСИРОВАННЫЙ 3" xfId="6605" xr:uid="{00000000-0005-0000-0000-0000971C0000}"/>
    <cellStyle name="ФИКСИРОВАННЫЙ 4" xfId="6606" xr:uid="{00000000-0005-0000-0000-0000981C0000}"/>
    <cellStyle name="ФИКСИРОВАННЫЙ 5" xfId="6607" xr:uid="{00000000-0005-0000-0000-0000991C0000}"/>
    <cellStyle name="ФИКСИРОВАННЫЙ 6" xfId="6608" xr:uid="{00000000-0005-0000-0000-00009A1C0000}"/>
    <cellStyle name="ФИКСИРОВАННЫЙ 7" xfId="6609" xr:uid="{00000000-0005-0000-0000-00009B1C0000}"/>
    <cellStyle name="ФИКСИРОВАННЫЙ 8" xfId="6610" xr:uid="{00000000-0005-0000-0000-00009C1C0000}"/>
    <cellStyle name="ФИКСИРОВАННЫЙ 9" xfId="6611" xr:uid="{00000000-0005-0000-0000-00009D1C0000}"/>
    <cellStyle name="ФИКСИРОВАННЫЙ_1" xfId="6612" xr:uid="{00000000-0005-0000-0000-00009E1C0000}"/>
    <cellStyle name="Финансовый 10" xfId="6613" xr:uid="{00000000-0005-0000-0000-00009F1C0000}"/>
    <cellStyle name="Финансовый 11" xfId="6814" xr:uid="{00000000-0005-0000-0000-0000A01C0000}"/>
    <cellStyle name="Финансовый 12" xfId="6988" xr:uid="{00000000-0005-0000-0000-0000A11C0000}"/>
    <cellStyle name="Финансовый 2" xfId="3" xr:uid="{00000000-0005-0000-0000-0000A21C0000}"/>
    <cellStyle name="Финансовый 2 2" xfId="310" xr:uid="{00000000-0005-0000-0000-0000A31C0000}"/>
    <cellStyle name="Финансовый 2 2 2" xfId="6614" xr:uid="{00000000-0005-0000-0000-0000A41C0000}"/>
    <cellStyle name="Финансовый 2 2_INDEX.STATION.2012(v1.0)_" xfId="6615" xr:uid="{00000000-0005-0000-0000-0000A51C0000}"/>
    <cellStyle name="Финансовый 2 3" xfId="6616" xr:uid="{00000000-0005-0000-0000-0000A61C0000}"/>
    <cellStyle name="Финансовый 2 4" xfId="6617" xr:uid="{00000000-0005-0000-0000-0000A71C0000}"/>
    <cellStyle name="Финансовый 2 5" xfId="309" xr:uid="{00000000-0005-0000-0000-0000A81C0000}"/>
    <cellStyle name="Финансовый 2 7" xfId="6618" xr:uid="{00000000-0005-0000-0000-0000A91C0000}"/>
    <cellStyle name="Финансовый 2_46EE.2011(v1.0)" xfId="6619" xr:uid="{00000000-0005-0000-0000-0000AA1C0000}"/>
    <cellStyle name="Финансовый 3" xfId="312" xr:uid="{00000000-0005-0000-0000-0000AB1C0000}"/>
    <cellStyle name="Финансовый 3 2" xfId="6620" xr:uid="{00000000-0005-0000-0000-0000AC1C0000}"/>
    <cellStyle name="Финансовый 3 3" xfId="6621" xr:uid="{00000000-0005-0000-0000-0000AD1C0000}"/>
    <cellStyle name="Финансовый 3 4" xfId="6622" xr:uid="{00000000-0005-0000-0000-0000AE1C0000}"/>
    <cellStyle name="Финансовый 3 5" xfId="6965" xr:uid="{00000000-0005-0000-0000-0000AF1C0000}"/>
    <cellStyle name="Финансовый 3 5 2" xfId="6966" xr:uid="{00000000-0005-0000-0000-0000B01C0000}"/>
    <cellStyle name="Финансовый 3 5 2 2" xfId="7414" xr:uid="{00000000-0005-0000-0000-0000B11C0000}"/>
    <cellStyle name="Финансовый 3 5 3" xfId="7322" xr:uid="{00000000-0005-0000-0000-0000B21C0000}"/>
    <cellStyle name="Финансовый 3 6" xfId="6967" xr:uid="{00000000-0005-0000-0000-0000B31C0000}"/>
    <cellStyle name="Финансовый 3 6 2" xfId="7369" xr:uid="{00000000-0005-0000-0000-0000B41C0000}"/>
    <cellStyle name="Финансовый 3 7" xfId="7247" xr:uid="{00000000-0005-0000-0000-0000B51C0000}"/>
    <cellStyle name="Финансовый 3 8" xfId="7110" xr:uid="{00000000-0005-0000-0000-0000B61C0000}"/>
    <cellStyle name="Финансовый 3_INDEX.STATION.2012(v1.0)_" xfId="6623" xr:uid="{00000000-0005-0000-0000-0000B71C0000}"/>
    <cellStyle name="Финансовый 4" xfId="6624" xr:uid="{00000000-0005-0000-0000-0000B81C0000}"/>
    <cellStyle name="Финансовый 5" xfId="6625" xr:uid="{00000000-0005-0000-0000-0000B91C0000}"/>
    <cellStyle name="Финансовый 5 2" xfId="6626" xr:uid="{00000000-0005-0000-0000-0000BA1C0000}"/>
    <cellStyle name="Финансовый 5 2 2" xfId="6968" xr:uid="{00000000-0005-0000-0000-0000BB1C0000}"/>
    <cellStyle name="Финансовый 5 2 2 2" xfId="6969" xr:uid="{00000000-0005-0000-0000-0000BC1C0000}"/>
    <cellStyle name="Финансовый 5 2 2 2 2" xfId="7450" xr:uid="{00000000-0005-0000-0000-0000BD1C0000}"/>
    <cellStyle name="Финансовый 5 2 2 3" xfId="7358" xr:uid="{00000000-0005-0000-0000-0000BE1C0000}"/>
    <cellStyle name="Финансовый 5 2 3" xfId="6970" xr:uid="{00000000-0005-0000-0000-0000BF1C0000}"/>
    <cellStyle name="Финансовый 5 2 3 2" xfId="7405" xr:uid="{00000000-0005-0000-0000-0000C01C0000}"/>
    <cellStyle name="Финансовый 5 2 4" xfId="7307" xr:uid="{00000000-0005-0000-0000-0000C11C0000}"/>
    <cellStyle name="Финансовый 5 3" xfId="6971" xr:uid="{00000000-0005-0000-0000-0000C21C0000}"/>
    <cellStyle name="Финансовый 5 3 2" xfId="6972" xr:uid="{00000000-0005-0000-0000-0000C31C0000}"/>
    <cellStyle name="Финансовый 5 3 2 2" xfId="7449" xr:uid="{00000000-0005-0000-0000-0000C41C0000}"/>
    <cellStyle name="Финансовый 5 3 3" xfId="7357" xr:uid="{00000000-0005-0000-0000-0000C51C0000}"/>
    <cellStyle name="Финансовый 5 4" xfId="6973" xr:uid="{00000000-0005-0000-0000-0000C61C0000}"/>
    <cellStyle name="Финансовый 5 4 2" xfId="7404" xr:uid="{00000000-0005-0000-0000-0000C71C0000}"/>
    <cellStyle name="Финансовый 5 5" xfId="7306" xr:uid="{00000000-0005-0000-0000-0000C81C0000}"/>
    <cellStyle name="Финансовый 6" xfId="6627" xr:uid="{00000000-0005-0000-0000-0000C91C0000}"/>
    <cellStyle name="Финансовый 7" xfId="6628" xr:uid="{00000000-0005-0000-0000-0000CA1C0000}"/>
    <cellStyle name="Финансовый 8" xfId="6629" xr:uid="{00000000-0005-0000-0000-0000CB1C0000}"/>
    <cellStyle name="Финансовый 8 2" xfId="6974" xr:uid="{00000000-0005-0000-0000-0000CC1C0000}"/>
    <cellStyle name="Финансовый 8 2 2" xfId="6975" xr:uid="{00000000-0005-0000-0000-0000CD1C0000}"/>
    <cellStyle name="Финансовый 8 3" xfId="7308" xr:uid="{00000000-0005-0000-0000-0000CE1C0000}"/>
    <cellStyle name="Финансовый 9" xfId="6630" xr:uid="{00000000-0005-0000-0000-0000CF1C0000}"/>
    <cellStyle name="Финансовый 9 2" xfId="319" xr:uid="{00000000-0005-0000-0000-0000D01C0000}"/>
    <cellStyle name="Финансовый 9 2 2" xfId="6976" xr:uid="{00000000-0005-0000-0000-0000D11C0000}"/>
    <cellStyle name="Финансовый 9 2 2 2" xfId="6977" xr:uid="{00000000-0005-0000-0000-0000D21C0000}"/>
    <cellStyle name="Финансовый 9 2 2 2 2" xfId="7418" xr:uid="{00000000-0005-0000-0000-0000D31C0000}"/>
    <cellStyle name="Финансовый 9 2 2 3" xfId="7326" xr:uid="{00000000-0005-0000-0000-0000D41C0000}"/>
    <cellStyle name="Финансовый 9 2 3" xfId="6978" xr:uid="{00000000-0005-0000-0000-0000D51C0000}"/>
    <cellStyle name="Финансовый 9 2 3 2" xfId="7373" xr:uid="{00000000-0005-0000-0000-0000D61C0000}"/>
    <cellStyle name="Финансовый 9 2 4" xfId="7251" xr:uid="{00000000-0005-0000-0000-0000D71C0000}"/>
    <cellStyle name="Финансовый 9 3" xfId="6979" xr:uid="{00000000-0005-0000-0000-0000D81C0000}"/>
    <cellStyle name="Финансовый 9 3 2" xfId="6980" xr:uid="{00000000-0005-0000-0000-0000D91C0000}"/>
    <cellStyle name="Финансовый 9 3 2 2" xfId="7451" xr:uid="{00000000-0005-0000-0000-0000DA1C0000}"/>
    <cellStyle name="Финансовый 9 3 3" xfId="7359" xr:uid="{00000000-0005-0000-0000-0000DB1C0000}"/>
    <cellStyle name="Финансовый 9 4" xfId="6981" xr:uid="{00000000-0005-0000-0000-0000DC1C0000}"/>
    <cellStyle name="Финансовый 9 4 2" xfId="7406" xr:uid="{00000000-0005-0000-0000-0000DD1C0000}"/>
    <cellStyle name="Финансовый 9 5" xfId="7309" xr:uid="{00000000-0005-0000-0000-0000DE1C0000}"/>
    <cellStyle name="Финансовый0[0]_FU_bal" xfId="6631" xr:uid="{00000000-0005-0000-0000-0000DF1C0000}"/>
    <cellStyle name="Формула" xfId="254" xr:uid="{00000000-0005-0000-0000-0000E01C0000}"/>
    <cellStyle name="Формула 2" xfId="6632" xr:uid="{00000000-0005-0000-0000-0000E11C0000}"/>
    <cellStyle name="Формула_A РТ 2009 Рязаньэнерго" xfId="6633" xr:uid="{00000000-0005-0000-0000-0000E21C0000}"/>
    <cellStyle name="ФормулаВБ" xfId="255" xr:uid="{00000000-0005-0000-0000-0000E31C0000}"/>
    <cellStyle name="ФормулаВБ 2" xfId="6810" xr:uid="{00000000-0005-0000-0000-0000E41C0000}"/>
    <cellStyle name="ФормулаНаКонтроль" xfId="256" xr:uid="{00000000-0005-0000-0000-0000E51C0000}"/>
    <cellStyle name="ФормулаНаКонтроль 2" xfId="7230" xr:uid="{00000000-0005-0000-0000-0000E61C0000}"/>
    <cellStyle name="Формулы" xfId="257" xr:uid="{00000000-0005-0000-0000-0000E71C0000}"/>
    <cellStyle name="Хороший 10" xfId="6634" xr:uid="{00000000-0005-0000-0000-0000E81C0000}"/>
    <cellStyle name="Хороший 11" xfId="6811" xr:uid="{00000000-0005-0000-0000-0000E91C0000}"/>
    <cellStyle name="Хороший 2" xfId="6635" xr:uid="{00000000-0005-0000-0000-0000EA1C0000}"/>
    <cellStyle name="Хороший 2 2" xfId="6636" xr:uid="{00000000-0005-0000-0000-0000EB1C0000}"/>
    <cellStyle name="Хороший 2 3" xfId="7516" xr:uid="{00000000-0005-0000-0000-0000EC1C0000}"/>
    <cellStyle name="Хороший 3" xfId="6637" xr:uid="{00000000-0005-0000-0000-0000ED1C0000}"/>
    <cellStyle name="Хороший 3 2" xfId="6638" xr:uid="{00000000-0005-0000-0000-0000EE1C0000}"/>
    <cellStyle name="Хороший 4" xfId="6639" xr:uid="{00000000-0005-0000-0000-0000EF1C0000}"/>
    <cellStyle name="Хороший 4 2" xfId="6640" xr:uid="{00000000-0005-0000-0000-0000F01C0000}"/>
    <cellStyle name="Хороший 5" xfId="6641" xr:uid="{00000000-0005-0000-0000-0000F11C0000}"/>
    <cellStyle name="Хороший 5 2" xfId="6642" xr:uid="{00000000-0005-0000-0000-0000F21C0000}"/>
    <cellStyle name="Хороший 6" xfId="6643" xr:uid="{00000000-0005-0000-0000-0000F31C0000}"/>
    <cellStyle name="Хороший 6 2" xfId="6644" xr:uid="{00000000-0005-0000-0000-0000F41C0000}"/>
    <cellStyle name="Хороший 7" xfId="6645" xr:uid="{00000000-0005-0000-0000-0000F51C0000}"/>
    <cellStyle name="Хороший 7 2" xfId="6646" xr:uid="{00000000-0005-0000-0000-0000F61C0000}"/>
    <cellStyle name="Хороший 8" xfId="6647" xr:uid="{00000000-0005-0000-0000-0000F71C0000}"/>
    <cellStyle name="Хороший 8 2" xfId="6648" xr:uid="{00000000-0005-0000-0000-0000F81C0000}"/>
    <cellStyle name="Хороший 9" xfId="6649" xr:uid="{00000000-0005-0000-0000-0000F91C0000}"/>
    <cellStyle name="Хороший 9 2" xfId="6650" xr:uid="{00000000-0005-0000-0000-0000FA1C0000}"/>
    <cellStyle name="Цена_продукта" xfId="6651" xr:uid="{00000000-0005-0000-0000-0000FB1C0000}"/>
    <cellStyle name="Цифры по центру с десятыми" xfId="6652" xr:uid="{00000000-0005-0000-0000-0000FC1C0000}"/>
    <cellStyle name="Цифры по центру с десятыми 2" xfId="6653" xr:uid="{00000000-0005-0000-0000-0000FD1C0000}"/>
    <cellStyle name="Цифры по центру с десятыми 2 2" xfId="7311" xr:uid="{00000000-0005-0000-0000-0000FE1C0000}"/>
    <cellStyle name="Цифры по центру с десятыми 3" xfId="7310" xr:uid="{00000000-0005-0000-0000-0000FF1C0000}"/>
    <cellStyle name="число" xfId="6654" xr:uid="{00000000-0005-0000-0000-0000001D0000}"/>
    <cellStyle name="Џђћ–…ќ’ќ›‰" xfId="258" xr:uid="{00000000-0005-0000-0000-0000011D0000}"/>
    <cellStyle name="Шапка" xfId="6655" xr:uid="{00000000-0005-0000-0000-0000021D0000}"/>
    <cellStyle name="Шапка 2" xfId="7312" xr:uid="{00000000-0005-0000-0000-0000031D0000}"/>
    <cellStyle name="Шапка таблицы" xfId="6656" xr:uid="{00000000-0005-0000-0000-0000041D0000}"/>
    <cellStyle name="Шапка таблицы 2" xfId="7313" xr:uid="{00000000-0005-0000-0000-0000051D0000}"/>
    <cellStyle name="ШАУ" xfId="6657" xr:uid="{00000000-0005-0000-0000-0000061D0000}"/>
    <cellStyle name="ШАУ 2" xfId="7314" xr:uid="{00000000-0005-0000-0000-0000071D0000}"/>
    <cellStyle name="ܘ" xfId="259" xr:uid="{00000000-0005-0000-0000-0000081D0000}"/>
    <cellStyle name="ܘ_x0008_" xfId="260" xr:uid="{00000000-0005-0000-0000-0000091D0000}"/>
    <cellStyle name="ܘ_x0008_ 2" xfId="7231" xr:uid="{00000000-0005-0000-0000-00000A1D0000}"/>
    <cellStyle name="ܘ_x0008_ 3" xfId="7111" xr:uid="{00000000-0005-0000-0000-00000B1D0000}"/>
    <cellStyle name="ܘ?䈌Ȏ㘛䤀ጛܛ?䨐Ȏ㘛䤀ጛܛ?䉜Ȏ㘛伀ᤛ" xfId="6658" xr:uid="{00000000-0005-0000-0000-00000C1D0000}"/>
    <cellStyle name="ܘ_x0008_?䈌Ȏ㘛䤀ጛܛ_x0008_?䨐Ȏ㘛䤀ጛܛ_x0008_?䉜Ȏ㘛伀ᤛ" xfId="261" xr:uid="{00000000-0005-0000-0000-00000D1D0000}"/>
    <cellStyle name="ܘ?䈌Ȏ㘛䤀ጛܛ?䨐Ȏ㘛䤀ጛܛ?䉜Ȏ㘛伀ᤛ 1" xfId="6659" xr:uid="{00000000-0005-0000-0000-00000E1D0000}"/>
    <cellStyle name="ܘ_x0008_?䈌Ȏ㘛䤀ጛܛ_x0008_?䨐Ȏ㘛䤀ጛܛ_x0008_?䉜Ȏ㘛伀ᤛ 1" xfId="262" xr:uid="{00000000-0005-0000-0000-00000F1D0000}"/>
    <cellStyle name="ܘ_x0008_?䈌Ȏ㘛䤀ጛܛ_x0008_?䨐Ȏ㘛䤀ጛܛ_x0008_?䉜Ȏ㘛伀ᤛ 1 2" xfId="7233" xr:uid="{00000000-0005-0000-0000-0000101D0000}"/>
    <cellStyle name="ܘ_x0008_?䈌Ȏ㘛䤀ጛܛ_x0008_?䨐Ȏ㘛䤀ጛܛ_x0008_?䉜Ȏ㘛伀ᤛ 1 3" xfId="7113" xr:uid="{00000000-0005-0000-0000-0000111D0000}"/>
    <cellStyle name="ܘ?䈌Ȏ㘛䤀ጛܛ?䨐Ȏ㘛䤀ጛܛ?䉜Ȏ㘛伀ᤛ 2" xfId="6660" xr:uid="{00000000-0005-0000-0000-0000121D0000}"/>
    <cellStyle name="ܘ_x0008_?䈌Ȏ㘛䤀ጛܛ_x0008_?䨐Ȏ㘛䤀ጛܛ_x0008_?䉜Ȏ㘛伀ᤛ 2" xfId="6661" xr:uid="{00000000-0005-0000-0000-0000131D0000}"/>
    <cellStyle name="ܘ?䈌Ȏ㘛䤀ጛܛ?䨐Ȏ㘛䤀ጛܛ?䉜Ȏ㘛伀ᤛ 3" xfId="6662" xr:uid="{00000000-0005-0000-0000-0000141D0000}"/>
    <cellStyle name="ܘ_x0008_?䈌Ȏ㘛䤀ጛܛ_x0008_?䨐Ȏ㘛䤀ጛܛ_x0008_?䉜Ȏ㘛伀ᤛ 3" xfId="6663" xr:uid="{00000000-0005-0000-0000-0000151D0000}"/>
    <cellStyle name="ܘ_x0008_?䈌Ȏ㘛䤀ጛܛ_x0008_?䨐Ȏ㘛䤀ጛܛ_x0008_?䉜Ȏ㘛伀ᤛ 4" xfId="6664" xr:uid="{00000000-0005-0000-0000-0000161D0000}"/>
    <cellStyle name="ܘ_x0008_?䈌Ȏ㘛䤀ጛܛ_x0008_?䨐Ȏ㘛䤀ጛܛ_x0008_?䉜Ȏ㘛伀ᤛ 5" xfId="7232" xr:uid="{00000000-0005-0000-0000-0000171D0000}"/>
    <cellStyle name="ܘ_x0008_?䈌Ȏ㘛䤀ጛܛ_x0008_?䨐Ȏ㘛䤀ጛܛ_x0008_?䉜Ȏ㘛伀ᤛ 6" xfId="7112" xr:uid="{00000000-0005-0000-0000-0000181D0000}"/>
    <cellStyle name="ܘ_x005f_x0008_" xfId="6665" xr:uid="{00000000-0005-0000-0000-0000191D0000}"/>
    <cellStyle name="ܛ" xfId="263" xr:uid="{00000000-0005-0000-0000-00001A1D0000}"/>
    <cellStyle name="ܛ_x0008_" xfId="264" xr:uid="{00000000-0005-0000-0000-00001B1D0000}"/>
    <cellStyle name="ܛ_x0008_ 2" xfId="6666" xr:uid="{00000000-0005-0000-0000-00001C1D0000}"/>
    <cellStyle name="ܛ_x0008_ 3" xfId="7234" xr:uid="{00000000-0005-0000-0000-00001D1D0000}"/>
    <cellStyle name="ܛ_x0008_ 4" xfId="7114" xr:uid="{00000000-0005-0000-0000-00001E1D0000}"/>
    <cellStyle name="ܛ?䉜Ȏ㘛伀ᤛܛ?偬Ȏ?ഀ഍č?䊴Ȏ?ကတĐҠ" xfId="6667" xr:uid="{00000000-0005-0000-0000-00001F1D0000}"/>
    <cellStyle name="ܛ_x0008_?䉜Ȏ㘛伀ᤛܛ_x0008_?偬Ȏ?ഀ഍č_x0001_?䊴Ȏ?ကတĐ_x0001_Ҡ" xfId="265" xr:uid="{00000000-0005-0000-0000-0000201D0000}"/>
    <cellStyle name="ܛ?䉜Ȏ㘛伀ᤛܛ?偬Ȏ?ഀ഍č?䊴Ȏ?ကတĐҠ 1" xfId="6668" xr:uid="{00000000-0005-0000-0000-0000211D0000}"/>
    <cellStyle name="ܛ_x0008_?䉜Ȏ㘛伀ᤛܛ_x0008_?偬Ȏ?ഀ഍č_x0001_?䊴Ȏ?ကတĐ_x0001_Ҡ 1" xfId="266" xr:uid="{00000000-0005-0000-0000-0000221D0000}"/>
    <cellStyle name="ܛ_x0008_?䉜Ȏ㘛伀ᤛܛ_x0008_?偬Ȏ?ഀ഍č_x0001_?䊴Ȏ?ကတĐ_x0001_Ҡ 1 2" xfId="6669" xr:uid="{00000000-0005-0000-0000-0000231D0000}"/>
    <cellStyle name="ܛ_x0008_?䉜Ȏ㘛伀ᤛܛ_x0008_?偬Ȏ?ഀ഍č_x0001_?䊴Ȏ?ကတĐ_x0001_Ҡ 1 3" xfId="7236" xr:uid="{00000000-0005-0000-0000-0000241D0000}"/>
    <cellStyle name="ܛ_x0008_?䉜Ȏ㘛伀ᤛܛ_x0008_?偬Ȏ?ഀ഍č_x0001_?䊴Ȏ?ကတĐ_x0001_Ҡ 1 4" xfId="7116" xr:uid="{00000000-0005-0000-0000-0000251D0000}"/>
    <cellStyle name="ܛ?䉜Ȏ㘛伀ᤛܛ?偬Ȏ?ഀ഍č?䊴Ȏ?ကတĐҠ 2" xfId="6670" xr:uid="{00000000-0005-0000-0000-0000261D0000}"/>
    <cellStyle name="ܛ_x0008_?䉜Ȏ㘛伀ᤛܛ_x0008_?偬Ȏ?ഀ഍č_x0001_?䊴Ȏ?ကတĐ_x0001_Ҡ 2" xfId="6671" xr:uid="{00000000-0005-0000-0000-0000271D0000}"/>
    <cellStyle name="ܛ?䉜Ȏ㘛伀ᤛܛ?偬Ȏ?ഀ഍č?䊴Ȏ?ကတĐҠ 3" xfId="6672" xr:uid="{00000000-0005-0000-0000-0000281D0000}"/>
    <cellStyle name="ܛ_x0008_?䉜Ȏ㘛伀ᤛܛ_x0008_?偬Ȏ?ഀ഍č_x0001_?䊴Ȏ?ကတĐ_x0001_Ҡ 3" xfId="6673" xr:uid="{00000000-0005-0000-0000-0000291D0000}"/>
    <cellStyle name="ܛ_x0008_?䉜Ȏ㘛伀ᤛܛ_x0008_?偬Ȏ?ഀ഍č_x0001_?䊴Ȏ?ကတĐ_x0001_Ҡ 4" xfId="6674" xr:uid="{00000000-0005-0000-0000-00002A1D0000}"/>
    <cellStyle name="ܛ_x0008_?䉜Ȏ㘛伀ᤛܛ_x0008_?偬Ȏ?ഀ഍č_x0001_?䊴Ȏ?ကတĐ_x0001_Ҡ 5" xfId="7235" xr:uid="{00000000-0005-0000-0000-00002B1D0000}"/>
    <cellStyle name="ܛ_x0008_?䉜Ȏ㘛伀ᤛܛ_x0008_?偬Ȏ?ഀ഍č_x0001_?䊴Ȏ?ကတĐ_x0001_Ҡ 6" xfId="7115" xr:uid="{00000000-0005-0000-0000-00002C1D0000}"/>
    <cellStyle name="ܛ_x0008_?䉜Ȏ㘛伀ᤛܛ_x0008_?偬Ȏ?ഀ഍č_x0001_?䊴Ȏ?ကတĐ_x0001_Ҡ_АХР" xfId="6675" xr:uid="{00000000-0005-0000-0000-00002D1D0000}"/>
    <cellStyle name="ܛ?䉜Ȏ㘛伀ᤛܛ?偬Ȏ?ഀ഍č?䊴Ȏ?ကတĐҠ_БДР С44о БДДС ок03" xfId="6676" xr:uid="{00000000-0005-0000-0000-00002E1D0000}"/>
    <cellStyle name="ܛ_x0008_?䉜Ȏ㘛伀ᤛܛ_x0008_?偬Ȏ?ഀ഍č_x0001_?䊴Ȏ?ကတĐ_x0001_Ҡ_БДР С44о БДДС ок03" xfId="267" xr:uid="{00000000-0005-0000-0000-00002F1D0000}"/>
    <cellStyle name="ܛ_x005f_x0008_" xfId="6677" xr:uid="{00000000-0005-0000-0000-0000301D0000}"/>
    <cellStyle name="ܛ_x0008__АХР" xfId="6678" xr:uid="{00000000-0005-0000-0000-0000311D0000}"/>
    <cellStyle name="ܛ_ВКС Генерация - Тариф 2010-2011 - 16.09.10" xfId="6679" xr:uid="{00000000-0005-0000-0000-0000321D0000}"/>
    <cellStyle name="ܛ_x0008__ВКС Генерация - Тариф 2010-2011 - 16.09.10" xfId="6680" xr:uid="{00000000-0005-0000-0000-0000331D0000}"/>
    <cellStyle name="ܛ_ВКС_П_2007_ТеплоСеть_П-0.7_15.01.07" xfId="268" xr:uid="{00000000-0005-0000-0000-0000341D0000}"/>
    <cellStyle name="ܛ_ВКС_П_2007_ТеплоСеть_П-0.7_15.01.07 1" xfId="6681" xr:uid="{00000000-0005-0000-0000-0000351D0000}"/>
    <cellStyle name="ܛ_ВКС_П_2007_ТеплоСеть_П-0.7_15.01.07_свод_тариф_2010_новый" xfId="6682" xr:uid="{00000000-0005-0000-0000-0000361D0000}"/>
    <cellStyle name="ܛ_x0008__ВОТЭК_П2011Т_январь20110228" xfId="6683" xr:uid="{00000000-0005-0000-0000-0000371D0000}"/>
    <cellStyle name="ܛ_ВОТЭК_ПФ2010Т_2010 работа" xfId="6684" xr:uid="{00000000-0005-0000-0000-0000381D0000}"/>
    <cellStyle name="ܛ_Гусь - Расчет цены газа на 2011" xfId="6685" xr:uid="{00000000-0005-0000-0000-0000391D0000}"/>
    <cellStyle name="ܛ_x0008__Гусь - Расчет цены газа на 2011" xfId="6686" xr:uid="{00000000-0005-0000-0000-00003A1D0000}"/>
    <cellStyle name="ܛ_Копия свод_тариф_2010_ИТОГОВЫЙ" xfId="6687" xr:uid="{00000000-0005-0000-0000-00003B1D0000}"/>
    <cellStyle name="ܛ_x0008__Копия свод_тариф_2010_ИТОГОВЫЙ" xfId="6688" xr:uid="{00000000-0005-0000-0000-00003C1D0000}"/>
    <cellStyle name="ܛ_свод_тариф_2010_новый" xfId="6689" xr:uid="{00000000-0005-0000-0000-00003D1D0000}"/>
    <cellStyle name="ܛ_x0008__свод_тариф_2010_новый" xfId="6690" xr:uid="{00000000-0005-0000-0000-00003E1D0000}"/>
    <cellStyle name="標準_PL-CF sheet" xfId="6691" xr:uid="{00000000-0005-0000-0000-00003F1D0000}"/>
    <cellStyle name="㐀കܒ" xfId="269" xr:uid="{00000000-0005-0000-0000-0000401D0000}"/>
    <cellStyle name="㐀കܒ_x0008_" xfId="270" xr:uid="{00000000-0005-0000-0000-0000411D0000}"/>
    <cellStyle name="㐀കܒ_x0008_ 2" xfId="6692" xr:uid="{00000000-0005-0000-0000-0000421D0000}"/>
    <cellStyle name="㐀കܒ_x0008_ 3" xfId="7237" xr:uid="{00000000-0005-0000-0000-0000431D0000}"/>
    <cellStyle name="㐀കܒ_x0008_ 4" xfId="7117" xr:uid="{00000000-0005-0000-0000-0000441D0000}"/>
    <cellStyle name="㐀കܒ?䆴Ȏ㘛伀ᤛܛ?䧀Ȏ〘䤀ᤘ" xfId="6693" xr:uid="{00000000-0005-0000-0000-0000451D0000}"/>
    <cellStyle name="㐀കܒ_x0008_?䆴Ȏ㘛伀ᤛܛ_x0008_?䧀Ȏ〘䤀ᤘ" xfId="271" xr:uid="{00000000-0005-0000-0000-0000461D0000}"/>
    <cellStyle name="㐀കܒ?䆴Ȏ㘛伀ᤛܛ?䧀Ȏ〘䤀ᤘ 1" xfId="6694" xr:uid="{00000000-0005-0000-0000-0000471D0000}"/>
    <cellStyle name="㐀കܒ_x0008_?䆴Ȏ㘛伀ᤛܛ_x0008_?䧀Ȏ〘䤀ᤘ 1" xfId="272" xr:uid="{00000000-0005-0000-0000-0000481D0000}"/>
    <cellStyle name="㐀കܒ_x0008_?䆴Ȏ㘛伀ᤛܛ_x0008_?䧀Ȏ〘䤀ᤘ 1 2" xfId="6695" xr:uid="{00000000-0005-0000-0000-0000491D0000}"/>
    <cellStyle name="㐀കܒ_x0008_?䆴Ȏ㘛伀ᤛܛ_x0008_?䧀Ȏ〘䤀ᤘ 1 3" xfId="7239" xr:uid="{00000000-0005-0000-0000-00004A1D0000}"/>
    <cellStyle name="㐀കܒ_x0008_?䆴Ȏ㘛伀ᤛܛ_x0008_?䧀Ȏ〘䤀ᤘ 1 4" xfId="7119" xr:uid="{00000000-0005-0000-0000-00004B1D0000}"/>
    <cellStyle name="㐀കܒ?䆴Ȏ㘛伀ᤛܛ?䧀Ȏ〘䤀ᤘ 2" xfId="6696" xr:uid="{00000000-0005-0000-0000-00004C1D0000}"/>
    <cellStyle name="㐀കܒ_x0008_?䆴Ȏ㘛伀ᤛܛ_x0008_?䧀Ȏ〘䤀ᤘ 2" xfId="6697" xr:uid="{00000000-0005-0000-0000-00004D1D0000}"/>
    <cellStyle name="㐀കܒ_x0008_?䆴Ȏ㘛伀ᤛܛ_x0008_?䧀Ȏ〘䤀ᤘ 3" xfId="6698" xr:uid="{00000000-0005-0000-0000-00004E1D0000}"/>
    <cellStyle name="㐀കܒ_x0008_?䆴Ȏ㘛伀ᤛܛ_x0008_?䧀Ȏ〘䤀ᤘ 4" xfId="7238" xr:uid="{00000000-0005-0000-0000-00004F1D0000}"/>
    <cellStyle name="㐀കܒ_x0008_?䆴Ȏ㘛伀ᤛܛ_x0008_?䧀Ȏ〘䤀ᤘ 5" xfId="7118" xr:uid="{00000000-0005-0000-0000-0000501D0000}"/>
    <cellStyle name="㐀കܒ_x0008_?䆴Ȏ㘛伀ᤛܛ_x0008_?䧀Ȏ〘䤀ᤘ_АХР" xfId="6699" xr:uid="{00000000-0005-0000-0000-0000511D0000}"/>
    <cellStyle name="㐀കܒ?䆴Ȏ㘛伀ᤛܛ?䧀Ȏ〘䤀ᤘ_БДР С44о БДДС ок03" xfId="6700" xr:uid="{00000000-0005-0000-0000-0000521D0000}"/>
    <cellStyle name="㐀കܒ_x0008_?䆴Ȏ㘛伀ᤛܛ_x0008_?䧀Ȏ〘䤀ᤘ_БДР С44о БДДС ок03" xfId="273" xr:uid="{00000000-0005-0000-0000-0000531D0000}"/>
    <cellStyle name="㐀കܒ_x005f_x0008_" xfId="6701" xr:uid="{00000000-0005-0000-0000-0000541D0000}"/>
    <cellStyle name="㐀കܒ_x0008__АХР" xfId="6702" xr:uid="{00000000-0005-0000-0000-0000551D0000}"/>
    <cellStyle name="㐀കܒ_ВКС Генерация - Тариф 2010-2011 - 16.09.10" xfId="6703" xr:uid="{00000000-0005-0000-0000-0000561D0000}"/>
    <cellStyle name="㐀കܒ_x0008__ВКС Генерация - Тариф 2010-2011 - 16.09.10" xfId="6704" xr:uid="{00000000-0005-0000-0000-0000571D0000}"/>
    <cellStyle name="㐀കܒ_ВОТЭК_ПФ2010Т_2010 работа" xfId="6705" xr:uid="{00000000-0005-0000-0000-0000581D0000}"/>
    <cellStyle name="㐀കܒ_x0008__Гусь - Расчет цены газа на 2011" xfId="6706" xr:uid="{00000000-0005-0000-0000-0000591D0000}"/>
    <cellStyle name="㐀കܒ_свод_тариф_2010_новый" xfId="6707" xr:uid="{00000000-0005-0000-0000-00005A1D0000}"/>
    <cellStyle name="㐀കܒ_x0008__свод_тариф_2010_новый" xfId="6708" xr:uid="{00000000-0005-0000-0000-00005B1D0000}"/>
    <cellStyle name="䁺_x0001_" xfId="6709" xr:uid="{00000000-0005-0000-0000-00005C1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142"/>
  <sheetViews>
    <sheetView view="pageBreakPreview" topLeftCell="A47" zoomScale="85" zoomScaleNormal="85" zoomScaleSheetLayoutView="85" workbookViewId="0">
      <selection activeCell="S67" sqref="S67"/>
    </sheetView>
  </sheetViews>
  <sheetFormatPr defaultRowHeight="15"/>
  <cols>
    <col min="1" max="1" width="9.140625" style="2"/>
    <col min="2" max="2" width="28.7109375" style="2" customWidth="1"/>
    <col min="3" max="3" width="16.140625" style="3" customWidth="1"/>
    <col min="4" max="4" width="26.42578125" style="3" customWidth="1"/>
    <col min="5" max="17" width="10.85546875" style="2" customWidth="1"/>
    <col min="18" max="18" width="10" style="2" customWidth="1"/>
    <col min="19" max="19" width="28.28515625" style="2" customWidth="1"/>
    <col min="20" max="21" width="16.42578125" style="3" customWidth="1"/>
    <col min="22" max="25" width="13.28515625" style="2" customWidth="1"/>
    <col min="26" max="29" width="12.140625" style="2" customWidth="1"/>
    <col min="30" max="31" width="9.5703125" style="2" bestFit="1" customWidth="1"/>
    <col min="32" max="16384" width="9.140625" style="2"/>
  </cols>
  <sheetData>
    <row r="1" spans="2:33" ht="18.75">
      <c r="B1" s="703" t="s">
        <v>73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</row>
    <row r="2" spans="2:33" ht="18.75">
      <c r="B2" s="703" t="s">
        <v>74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</row>
    <row r="3" spans="2:33" ht="18.75">
      <c r="B3" s="703" t="s">
        <v>72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</row>
    <row r="4" spans="2:33" ht="18.75">
      <c r="B4" s="703" t="s">
        <v>75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</row>
    <row r="5" spans="2:33" ht="15" customHeight="1" thickBot="1">
      <c r="P5" s="6"/>
      <c r="Q5" s="6"/>
    </row>
    <row r="6" spans="2:33" s="1" customFormat="1" ht="24.75" customHeight="1" thickBot="1">
      <c r="B6" s="665" t="s">
        <v>69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7"/>
      <c r="S6" s="2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3" ht="19.5" customHeight="1">
      <c r="B7" s="706" t="s">
        <v>5</v>
      </c>
      <c r="C7" s="685" t="s">
        <v>36</v>
      </c>
      <c r="D7" s="624" t="s">
        <v>40</v>
      </c>
      <c r="E7" s="696">
        <v>2016</v>
      </c>
      <c r="F7" s="609"/>
      <c r="G7" s="608">
        <v>2017</v>
      </c>
      <c r="H7" s="670"/>
      <c r="I7" s="650">
        <v>2018</v>
      </c>
      <c r="J7" s="651"/>
      <c r="K7" s="652"/>
      <c r="L7" s="608">
        <v>2019</v>
      </c>
      <c r="M7" s="670"/>
      <c r="N7" s="696">
        <v>2020</v>
      </c>
      <c r="O7" s="609"/>
      <c r="P7" s="608">
        <v>2021</v>
      </c>
      <c r="Q7" s="670"/>
    </row>
    <row r="8" spans="2:33" s="1" customFormat="1" ht="19.5" customHeight="1" thickBot="1">
      <c r="B8" s="707"/>
      <c r="C8" s="687"/>
      <c r="D8" s="626"/>
      <c r="E8" s="24" t="s">
        <v>0</v>
      </c>
      <c r="F8" s="31" t="s">
        <v>1</v>
      </c>
      <c r="G8" s="35" t="s">
        <v>0</v>
      </c>
      <c r="H8" s="20" t="s">
        <v>1</v>
      </c>
      <c r="I8" s="24" t="s">
        <v>0</v>
      </c>
      <c r="J8" s="31" t="s">
        <v>1</v>
      </c>
      <c r="K8" s="108" t="s">
        <v>97</v>
      </c>
      <c r="L8" s="35" t="s">
        <v>0</v>
      </c>
      <c r="M8" s="20" t="s">
        <v>1</v>
      </c>
      <c r="N8" s="24" t="s">
        <v>0</v>
      </c>
      <c r="O8" s="31" t="s">
        <v>1</v>
      </c>
      <c r="P8" s="35" t="s">
        <v>0</v>
      </c>
      <c r="Q8" s="20" t="s">
        <v>1</v>
      </c>
      <c r="S8" s="2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3" ht="19.5" customHeight="1">
      <c r="B9" s="18" t="s">
        <v>25</v>
      </c>
      <c r="C9" s="21" t="s">
        <v>37</v>
      </c>
      <c r="D9" s="28" t="s">
        <v>42</v>
      </c>
      <c r="E9" s="25"/>
      <c r="F9" s="32"/>
      <c r="G9" s="36">
        <v>1360.5</v>
      </c>
      <c r="H9" s="19">
        <v>3412.11</v>
      </c>
      <c r="I9" s="25">
        <v>3412.11</v>
      </c>
      <c r="J9" s="32">
        <v>3520.83</v>
      </c>
      <c r="K9" s="111">
        <f>J9/I9</f>
        <v>1.0318629821430141</v>
      </c>
      <c r="L9" s="36">
        <f>J9</f>
        <v>3520.83</v>
      </c>
      <c r="M9" s="19">
        <v>3641.56</v>
      </c>
      <c r="N9" s="25">
        <f>M9</f>
        <v>3641.56</v>
      </c>
      <c r="O9" s="32">
        <v>3714.04</v>
      </c>
      <c r="P9" s="36">
        <f>O9</f>
        <v>3714.04</v>
      </c>
      <c r="Q9" s="19">
        <v>3779.39</v>
      </c>
    </row>
    <row r="10" spans="2:33" ht="19.5" customHeight="1">
      <c r="B10" s="12" t="s">
        <v>24</v>
      </c>
      <c r="C10" s="22" t="s">
        <v>37</v>
      </c>
      <c r="D10" s="29" t="s">
        <v>42</v>
      </c>
      <c r="E10" s="26"/>
      <c r="F10" s="33"/>
      <c r="G10" s="37">
        <v>1360.5</v>
      </c>
      <c r="H10" s="15">
        <v>2150.4699999999998</v>
      </c>
      <c r="I10" s="26">
        <v>2150.4699999999998</v>
      </c>
      <c r="J10" s="33">
        <v>2212.9899999999998</v>
      </c>
      <c r="K10" s="109">
        <f t="shared" ref="K10:K16" si="0">J10/I10</f>
        <v>1.0290727143368659</v>
      </c>
      <c r="L10" s="37">
        <f t="shared" ref="L10:L16" si="1">J10</f>
        <v>2212.9899999999998</v>
      </c>
      <c r="M10" s="15">
        <v>2312.69</v>
      </c>
      <c r="N10" s="26">
        <f t="shared" ref="N10:N16" si="2">M10</f>
        <v>2312.69</v>
      </c>
      <c r="O10" s="33">
        <v>2380.09</v>
      </c>
      <c r="P10" s="37">
        <f>O10</f>
        <v>2380.09</v>
      </c>
      <c r="Q10" s="15">
        <v>2452.73</v>
      </c>
    </row>
    <row r="11" spans="2:33" ht="30">
      <c r="B11" s="142" t="s">
        <v>107</v>
      </c>
      <c r="C11" s="22" t="s">
        <v>105</v>
      </c>
      <c r="D11" s="29" t="s">
        <v>106</v>
      </c>
      <c r="E11" s="48"/>
      <c r="F11" s="43"/>
      <c r="G11" s="26"/>
      <c r="H11" s="119"/>
      <c r="I11" s="122">
        <v>1349.18</v>
      </c>
      <c r="J11" s="119">
        <v>1397.28</v>
      </c>
      <c r="K11" s="109">
        <f>J11/I11</f>
        <v>1.0356512844839088</v>
      </c>
      <c r="L11" s="26">
        <f>J11</f>
        <v>1397.28</v>
      </c>
      <c r="M11" s="119">
        <v>1444.21</v>
      </c>
      <c r="N11" s="122">
        <f>M11</f>
        <v>1444.21</v>
      </c>
      <c r="O11" s="115">
        <v>1487.76</v>
      </c>
      <c r="P11" s="26">
        <f>O11</f>
        <v>1487.76</v>
      </c>
      <c r="Q11" s="115">
        <v>1532.67</v>
      </c>
      <c r="T11" s="2"/>
      <c r="U11" s="2"/>
    </row>
    <row r="12" spans="2:33" ht="19.5" customHeight="1">
      <c r="B12" s="12" t="s">
        <v>11</v>
      </c>
      <c r="C12" s="708" t="s">
        <v>38</v>
      </c>
      <c r="D12" s="655" t="s">
        <v>76</v>
      </c>
      <c r="E12" s="689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1"/>
    </row>
    <row r="13" spans="2:33" ht="19.5" customHeight="1">
      <c r="B13" s="13" t="s">
        <v>12</v>
      </c>
      <c r="C13" s="709"/>
      <c r="D13" s="656"/>
      <c r="E13" s="26">
        <v>1381.63</v>
      </c>
      <c r="F13" s="33">
        <v>1497.89</v>
      </c>
      <c r="G13" s="37">
        <f>F13</f>
        <v>1497.89</v>
      </c>
      <c r="H13" s="15">
        <v>1572.03</v>
      </c>
      <c r="I13" s="26">
        <v>1572.03</v>
      </c>
      <c r="J13" s="33">
        <v>1604.48</v>
      </c>
      <c r="K13" s="112">
        <f t="shared" si="0"/>
        <v>1.0206420997054764</v>
      </c>
      <c r="L13" s="40">
        <f>J13</f>
        <v>1604.48</v>
      </c>
      <c r="M13" s="16"/>
      <c r="N13" s="39"/>
      <c r="O13" s="41"/>
      <c r="P13" s="40"/>
      <c r="Q13" s="16"/>
    </row>
    <row r="14" spans="2:33" ht="19.5" customHeight="1">
      <c r="B14" s="13" t="s">
        <v>8</v>
      </c>
      <c r="C14" s="709"/>
      <c r="D14" s="656"/>
      <c r="E14" s="26">
        <v>1223.78</v>
      </c>
      <c r="F14" s="33">
        <v>1262.8409999999999</v>
      </c>
      <c r="G14" s="37">
        <f>F14</f>
        <v>1262.8409999999999</v>
      </c>
      <c r="H14" s="15">
        <v>1289.74</v>
      </c>
      <c r="I14" s="26">
        <v>1289.74</v>
      </c>
      <c r="J14" s="33">
        <v>1344.97</v>
      </c>
      <c r="K14" s="112">
        <f t="shared" si="0"/>
        <v>1.0428225843968553</v>
      </c>
      <c r="L14" s="40">
        <f>J14</f>
        <v>1344.97</v>
      </c>
      <c r="M14" s="16"/>
      <c r="N14" s="39"/>
      <c r="O14" s="41"/>
      <c r="P14" s="40"/>
      <c r="Q14" s="16"/>
    </row>
    <row r="15" spans="2:33" ht="19.5" customHeight="1">
      <c r="B15" s="13" t="s">
        <v>9</v>
      </c>
      <c r="C15" s="710"/>
      <c r="D15" s="657"/>
      <c r="E15" s="26">
        <v>1232.98</v>
      </c>
      <c r="F15" s="33">
        <v>1348.04</v>
      </c>
      <c r="G15" s="37">
        <f>F15</f>
        <v>1348.04</v>
      </c>
      <c r="H15" s="15">
        <v>1375.99</v>
      </c>
      <c r="I15" s="26">
        <v>1375.99</v>
      </c>
      <c r="J15" s="33">
        <v>1470.38</v>
      </c>
      <c r="K15" s="112">
        <f t="shared" si="0"/>
        <v>1.0685978822520512</v>
      </c>
      <c r="L15" s="40">
        <f>J15</f>
        <v>1470.38</v>
      </c>
      <c r="M15" s="16"/>
      <c r="N15" s="39"/>
      <c r="O15" s="41"/>
      <c r="P15" s="40"/>
      <c r="Q15" s="16"/>
    </row>
    <row r="16" spans="2:33" ht="19.5" customHeight="1" thickBot="1">
      <c r="B16" s="14" t="s">
        <v>14</v>
      </c>
      <c r="C16" s="23" t="s">
        <v>37</v>
      </c>
      <c r="D16" s="30" t="s">
        <v>50</v>
      </c>
      <c r="E16" s="27"/>
      <c r="F16" s="34"/>
      <c r="G16" s="38">
        <v>1360.5</v>
      </c>
      <c r="H16" s="17">
        <v>1309.8699999999999</v>
      </c>
      <c r="I16" s="27">
        <v>1309.8699999999999</v>
      </c>
      <c r="J16" s="34">
        <v>1382.89</v>
      </c>
      <c r="K16" s="110">
        <f t="shared" si="0"/>
        <v>1.0557459900600825</v>
      </c>
      <c r="L16" s="38">
        <f t="shared" si="1"/>
        <v>1382.89</v>
      </c>
      <c r="M16" s="17">
        <v>1428.99</v>
      </c>
      <c r="N16" s="27">
        <f t="shared" si="2"/>
        <v>1428.99</v>
      </c>
      <c r="O16" s="34">
        <v>1471.78</v>
      </c>
      <c r="P16" s="38">
        <f>O16</f>
        <v>1471.78</v>
      </c>
      <c r="Q16" s="17">
        <v>1515.93</v>
      </c>
      <c r="S16" s="1"/>
      <c r="T16" s="5"/>
      <c r="U16" s="5"/>
      <c r="V16" s="1"/>
      <c r="W16" s="1"/>
      <c r="X16" s="1"/>
      <c r="Y16" s="1"/>
      <c r="AG16" s="6"/>
    </row>
    <row r="17" spans="2:33" ht="28.5" customHeight="1" thickBot="1">
      <c r="C17" s="2"/>
      <c r="D17" s="2"/>
      <c r="Q17" s="4"/>
      <c r="S17" s="1"/>
      <c r="T17" s="5"/>
      <c r="U17" s="5"/>
      <c r="V17" s="1"/>
      <c r="W17" s="1"/>
      <c r="X17" s="1"/>
      <c r="Y17" s="1"/>
      <c r="AG17" s="6"/>
    </row>
    <row r="18" spans="2:33" ht="21.75" customHeight="1" thickBot="1">
      <c r="B18" s="665" t="s">
        <v>68</v>
      </c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7"/>
      <c r="S18" s="1"/>
      <c r="T18" s="5"/>
      <c r="U18" s="5"/>
      <c r="V18" s="1"/>
      <c r="W18" s="1"/>
      <c r="X18" s="1"/>
      <c r="Y18" s="1"/>
      <c r="AG18" s="6"/>
    </row>
    <row r="19" spans="2:33" s="1" customFormat="1" ht="23.25" customHeight="1" thickBot="1">
      <c r="B19" s="697" t="s">
        <v>67</v>
      </c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8"/>
      <c r="N19" s="698"/>
      <c r="O19" s="698"/>
      <c r="P19" s="698"/>
      <c r="Q19" s="699"/>
    </row>
    <row r="20" spans="2:33" ht="18.75" customHeight="1">
      <c r="B20" s="706" t="s">
        <v>5</v>
      </c>
      <c r="C20" s="685" t="s">
        <v>36</v>
      </c>
      <c r="D20" s="624" t="s">
        <v>40</v>
      </c>
      <c r="E20" s="608">
        <v>2016</v>
      </c>
      <c r="F20" s="670"/>
      <c r="G20" s="696">
        <v>2017</v>
      </c>
      <c r="H20" s="609"/>
      <c r="I20" s="650">
        <v>2018</v>
      </c>
      <c r="J20" s="651"/>
      <c r="K20" s="652"/>
      <c r="L20" s="696">
        <v>2019</v>
      </c>
      <c r="M20" s="609"/>
      <c r="N20" s="608">
        <v>2020</v>
      </c>
      <c r="O20" s="670"/>
      <c r="P20" s="696">
        <v>2021</v>
      </c>
      <c r="Q20" s="670"/>
    </row>
    <row r="21" spans="2:33" s="1" customFormat="1" ht="18.75" customHeight="1" thickBot="1">
      <c r="B21" s="707"/>
      <c r="C21" s="687"/>
      <c r="D21" s="626"/>
      <c r="E21" s="35" t="s">
        <v>0</v>
      </c>
      <c r="F21" s="20" t="s">
        <v>1</v>
      </c>
      <c r="G21" s="24" t="s">
        <v>0</v>
      </c>
      <c r="H21" s="31" t="s">
        <v>1</v>
      </c>
      <c r="I21" s="35" t="s">
        <v>0</v>
      </c>
      <c r="J21" s="31" t="s">
        <v>1</v>
      </c>
      <c r="K21" s="108" t="s">
        <v>97</v>
      </c>
      <c r="L21" s="24" t="s">
        <v>0</v>
      </c>
      <c r="M21" s="31" t="s">
        <v>1</v>
      </c>
      <c r="N21" s="35" t="s">
        <v>0</v>
      </c>
      <c r="O21" s="20" t="s">
        <v>1</v>
      </c>
      <c r="P21" s="24" t="s">
        <v>0</v>
      </c>
      <c r="Q21" s="20" t="s">
        <v>1</v>
      </c>
    </row>
    <row r="22" spans="2:33" ht="18.75" customHeight="1">
      <c r="B22" s="18" t="s">
        <v>23</v>
      </c>
      <c r="C22" s="21" t="s">
        <v>37</v>
      </c>
      <c r="D22" s="28" t="s">
        <v>42</v>
      </c>
      <c r="E22" s="52"/>
      <c r="F22" s="53"/>
      <c r="G22" s="25">
        <v>1360.5</v>
      </c>
      <c r="H22" s="32">
        <v>3340</v>
      </c>
      <c r="I22" s="36">
        <v>3340</v>
      </c>
      <c r="J22" s="32">
        <v>3454.15</v>
      </c>
      <c r="K22" s="111">
        <f>J22/I22</f>
        <v>1.0341766467065869</v>
      </c>
      <c r="L22" s="25">
        <f t="shared" ref="L22:L36" si="3">J22</f>
        <v>3454.15</v>
      </c>
      <c r="M22" s="32">
        <v>3572.7</v>
      </c>
      <c r="N22" s="36">
        <f t="shared" ref="N22:N36" si="4">M22</f>
        <v>3572.7</v>
      </c>
      <c r="O22" s="19">
        <v>3657.86</v>
      </c>
      <c r="P22" s="25">
        <f t="shared" ref="P22:P23" si="5">O22</f>
        <v>3657.86</v>
      </c>
      <c r="Q22" s="19">
        <v>3745.62</v>
      </c>
    </row>
    <row r="23" spans="2:33" ht="18.75" customHeight="1">
      <c r="B23" s="44" t="s">
        <v>22</v>
      </c>
      <c r="C23" s="22" t="s">
        <v>37</v>
      </c>
      <c r="D23" s="29" t="s">
        <v>43</v>
      </c>
      <c r="E23" s="48"/>
      <c r="F23" s="43"/>
      <c r="G23" s="26">
        <v>1360.5</v>
      </c>
      <c r="H23" s="33">
        <v>1446.21</v>
      </c>
      <c r="I23" s="37">
        <v>1446.21</v>
      </c>
      <c r="J23" s="33">
        <v>1537.32</v>
      </c>
      <c r="K23" s="109">
        <f t="shared" ref="K23:K36" si="6">J23/I23</f>
        <v>1.0629991495011097</v>
      </c>
      <c r="L23" s="26">
        <f t="shared" si="3"/>
        <v>1537.32</v>
      </c>
      <c r="M23" s="33">
        <v>1634.22</v>
      </c>
      <c r="N23" s="37">
        <f t="shared" si="4"/>
        <v>1634.22</v>
      </c>
      <c r="O23" s="15">
        <v>1737.17</v>
      </c>
      <c r="P23" s="26">
        <f t="shared" si="5"/>
        <v>1737.17</v>
      </c>
      <c r="Q23" s="15">
        <v>1846.61</v>
      </c>
      <c r="T23" s="2"/>
      <c r="U23" s="2"/>
    </row>
    <row r="24" spans="2:33" ht="18.75" customHeight="1">
      <c r="B24" s="704" t="s">
        <v>112</v>
      </c>
      <c r="C24" s="655" t="s">
        <v>37</v>
      </c>
      <c r="D24" s="29" t="s">
        <v>47</v>
      </c>
      <c r="E24" s="692"/>
      <c r="F24" s="673"/>
      <c r="G24" s="692">
        <v>2106.96</v>
      </c>
      <c r="H24" s="673">
        <v>2236.11</v>
      </c>
      <c r="I24" s="692">
        <v>2236.11</v>
      </c>
      <c r="J24" s="33">
        <v>2273.4499999999998</v>
      </c>
      <c r="K24" s="109">
        <f t="shared" si="6"/>
        <v>1.0166986418378343</v>
      </c>
      <c r="L24" s="26"/>
      <c r="M24" s="33"/>
      <c r="N24" s="37"/>
      <c r="O24" s="15"/>
      <c r="P24" s="26"/>
      <c r="Q24" s="15"/>
      <c r="T24" s="2"/>
      <c r="U24" s="2"/>
    </row>
    <row r="25" spans="2:33" ht="29.25" customHeight="1">
      <c r="B25" s="705"/>
      <c r="C25" s="657"/>
      <c r="D25" s="164" t="s">
        <v>111</v>
      </c>
      <c r="E25" s="693"/>
      <c r="F25" s="675"/>
      <c r="G25" s="693"/>
      <c r="H25" s="675"/>
      <c r="I25" s="693"/>
      <c r="J25" s="119">
        <v>2365.04</v>
      </c>
      <c r="K25" s="109">
        <f>J25/I24</f>
        <v>1.0576581652959827</v>
      </c>
      <c r="L25" s="26">
        <f>J25</f>
        <v>2365.04</v>
      </c>
      <c r="M25" s="119">
        <v>2422.2199999999998</v>
      </c>
      <c r="N25" s="122">
        <f>M25</f>
        <v>2422.2199999999998</v>
      </c>
      <c r="O25" s="115">
        <v>2511.3000000000002</v>
      </c>
      <c r="P25" s="26">
        <f t="shared" ref="P25" si="7">O25</f>
        <v>2511.3000000000002</v>
      </c>
      <c r="Q25" s="115">
        <v>2599.2199999999998</v>
      </c>
      <c r="T25" s="2"/>
      <c r="U25" s="2"/>
    </row>
    <row r="26" spans="2:33" ht="18.75" customHeight="1">
      <c r="B26" s="12" t="s">
        <v>10</v>
      </c>
      <c r="C26" s="22" t="s">
        <v>38</v>
      </c>
      <c r="D26" s="29" t="s">
        <v>76</v>
      </c>
      <c r="E26" s="37">
        <v>2359.5</v>
      </c>
      <c r="F26" s="15">
        <v>2359.5</v>
      </c>
      <c r="G26" s="26">
        <f>F26</f>
        <v>2359.5</v>
      </c>
      <c r="H26" s="33">
        <v>2505.79</v>
      </c>
      <c r="I26" s="37">
        <v>2505.79</v>
      </c>
      <c r="J26" s="33">
        <v>2688.71</v>
      </c>
      <c r="K26" s="109">
        <f t="shared" si="6"/>
        <v>1.0729989344677726</v>
      </c>
      <c r="L26" s="39">
        <f>J26</f>
        <v>2688.71</v>
      </c>
      <c r="M26" s="51"/>
      <c r="N26" s="48"/>
      <c r="O26" s="43"/>
      <c r="P26" s="47"/>
      <c r="Q26" s="43"/>
      <c r="T26" s="2"/>
      <c r="U26" s="2"/>
    </row>
    <row r="27" spans="2:33" ht="18.75" customHeight="1">
      <c r="B27" s="44" t="s">
        <v>14</v>
      </c>
      <c r="C27" s="22" t="s">
        <v>37</v>
      </c>
      <c r="D27" s="29" t="s">
        <v>50</v>
      </c>
      <c r="E27" s="48"/>
      <c r="F27" s="43"/>
      <c r="G27" s="26">
        <v>1880.55</v>
      </c>
      <c r="H27" s="33">
        <v>1948.39</v>
      </c>
      <c r="I27" s="37">
        <v>1948.39</v>
      </c>
      <c r="J27" s="33">
        <v>2060.5700000000002</v>
      </c>
      <c r="K27" s="109">
        <f t="shared" si="6"/>
        <v>1.0575757420229011</v>
      </c>
      <c r="L27" s="26">
        <f t="shared" si="3"/>
        <v>2060.5700000000002</v>
      </c>
      <c r="M27" s="33">
        <v>2142</v>
      </c>
      <c r="N27" s="37">
        <f t="shared" si="4"/>
        <v>2142</v>
      </c>
      <c r="O27" s="15">
        <v>2202.88</v>
      </c>
      <c r="P27" s="26">
        <f>O27</f>
        <v>2202.88</v>
      </c>
      <c r="Q27" s="15">
        <v>2268.2199999999998</v>
      </c>
      <c r="T27" s="2"/>
      <c r="U27" s="2"/>
    </row>
    <row r="28" spans="2:33" ht="18.75" customHeight="1">
      <c r="B28" s="12" t="s">
        <v>13</v>
      </c>
      <c r="C28" s="22" t="s">
        <v>38</v>
      </c>
      <c r="D28" s="29" t="s">
        <v>48</v>
      </c>
      <c r="E28" s="37">
        <v>2812.62</v>
      </c>
      <c r="F28" s="15">
        <v>2966.83</v>
      </c>
      <c r="G28" s="26">
        <f>F28</f>
        <v>2966.83</v>
      </c>
      <c r="H28" s="33">
        <v>2966.83</v>
      </c>
      <c r="I28" s="37">
        <v>2966.83</v>
      </c>
      <c r="J28" s="33">
        <v>3023.85</v>
      </c>
      <c r="K28" s="109">
        <f t="shared" si="6"/>
        <v>1.0192191665852104</v>
      </c>
      <c r="L28" s="39">
        <f>J28</f>
        <v>3023.85</v>
      </c>
      <c r="M28" s="51"/>
      <c r="N28" s="48"/>
      <c r="O28" s="43"/>
      <c r="P28" s="47"/>
      <c r="Q28" s="43"/>
      <c r="T28" s="2"/>
      <c r="U28" s="2"/>
    </row>
    <row r="29" spans="2:33" ht="18.75" customHeight="1">
      <c r="B29" s="12" t="s">
        <v>2</v>
      </c>
      <c r="C29" s="22" t="s">
        <v>39</v>
      </c>
      <c r="D29" s="29" t="s">
        <v>54</v>
      </c>
      <c r="E29" s="48"/>
      <c r="F29" s="43"/>
      <c r="G29" s="26">
        <v>1731.26</v>
      </c>
      <c r="H29" s="33">
        <v>1796.74</v>
      </c>
      <c r="I29" s="37">
        <v>1796.74</v>
      </c>
      <c r="J29" s="33">
        <v>2001.01</v>
      </c>
      <c r="K29" s="109">
        <f t="shared" si="6"/>
        <v>1.1136892371739928</v>
      </c>
      <c r="L29" s="26">
        <f t="shared" si="3"/>
        <v>2001.01</v>
      </c>
      <c r="M29" s="33">
        <v>2133.36</v>
      </c>
      <c r="N29" s="40">
        <f>M29</f>
        <v>2133.36</v>
      </c>
      <c r="O29" s="16"/>
      <c r="P29" s="39"/>
      <c r="Q29" s="16"/>
      <c r="T29" s="2"/>
      <c r="U29" s="2"/>
    </row>
    <row r="30" spans="2:33" ht="18.75" customHeight="1">
      <c r="B30" s="12" t="s">
        <v>18</v>
      </c>
      <c r="C30" s="22" t="s">
        <v>37</v>
      </c>
      <c r="D30" s="29" t="s">
        <v>56</v>
      </c>
      <c r="E30" s="48"/>
      <c r="F30" s="43"/>
      <c r="G30" s="26">
        <v>1871.88</v>
      </c>
      <c r="H30" s="33">
        <v>1968.35</v>
      </c>
      <c r="I30" s="37">
        <v>1968.35</v>
      </c>
      <c r="J30" s="33">
        <v>2000.06</v>
      </c>
      <c r="K30" s="109">
        <f t="shared" si="6"/>
        <v>1.0161099397972921</v>
      </c>
      <c r="L30" s="26">
        <f t="shared" si="3"/>
        <v>2000.06</v>
      </c>
      <c r="M30" s="33">
        <v>1983.43</v>
      </c>
      <c r="N30" s="37">
        <f t="shared" si="4"/>
        <v>1983.43</v>
      </c>
      <c r="O30" s="15">
        <v>2039.39</v>
      </c>
      <c r="P30" s="26">
        <f>O30</f>
        <v>2039.39</v>
      </c>
      <c r="Q30" s="15">
        <v>2098.4299999999998</v>
      </c>
      <c r="T30" s="2"/>
      <c r="U30" s="2"/>
    </row>
    <row r="31" spans="2:33" ht="18.75" customHeight="1">
      <c r="B31" s="12" t="s">
        <v>19</v>
      </c>
      <c r="C31" s="22" t="s">
        <v>39</v>
      </c>
      <c r="D31" s="29" t="s">
        <v>58</v>
      </c>
      <c r="E31" s="48"/>
      <c r="F31" s="43"/>
      <c r="G31" s="26">
        <v>1798.44</v>
      </c>
      <c r="H31" s="33">
        <v>1867.68</v>
      </c>
      <c r="I31" s="37">
        <v>1867.68</v>
      </c>
      <c r="J31" s="33">
        <v>1983.22</v>
      </c>
      <c r="K31" s="109">
        <f t="shared" si="6"/>
        <v>1.0618628458836632</v>
      </c>
      <c r="L31" s="26">
        <f t="shared" si="3"/>
        <v>1983.22</v>
      </c>
      <c r="M31" s="33">
        <v>2054.54</v>
      </c>
      <c r="N31" s="40">
        <f>M31</f>
        <v>2054.54</v>
      </c>
      <c r="O31" s="43"/>
      <c r="P31" s="47"/>
      <c r="Q31" s="43"/>
      <c r="T31" s="2"/>
      <c r="U31" s="2"/>
    </row>
    <row r="32" spans="2:33" ht="18.75" customHeight="1">
      <c r="B32" s="12" t="s">
        <v>17</v>
      </c>
      <c r="C32" s="22" t="s">
        <v>38</v>
      </c>
      <c r="D32" s="29" t="s">
        <v>60</v>
      </c>
      <c r="E32" s="37">
        <v>1876.27</v>
      </c>
      <c r="F32" s="15">
        <v>2002.45</v>
      </c>
      <c r="G32" s="26">
        <f>F32</f>
        <v>2002.45</v>
      </c>
      <c r="H32" s="33">
        <v>2104.86</v>
      </c>
      <c r="I32" s="37">
        <v>2104.86</v>
      </c>
      <c r="J32" s="33">
        <v>2320.17</v>
      </c>
      <c r="K32" s="109">
        <f t="shared" si="6"/>
        <v>1.1022918388871468</v>
      </c>
      <c r="L32" s="39">
        <f>J32</f>
        <v>2320.17</v>
      </c>
      <c r="M32" s="51"/>
      <c r="N32" s="48"/>
      <c r="O32" s="43"/>
      <c r="P32" s="47"/>
      <c r="Q32" s="43"/>
      <c r="T32" s="2"/>
      <c r="U32" s="2"/>
    </row>
    <row r="33" spans="2:21" ht="18.75" customHeight="1">
      <c r="B33" s="12" t="s">
        <v>3</v>
      </c>
      <c r="C33" s="22" t="s">
        <v>39</v>
      </c>
      <c r="D33" s="29" t="s">
        <v>44</v>
      </c>
      <c r="E33" s="48"/>
      <c r="F33" s="15">
        <v>1522.1</v>
      </c>
      <c r="G33" s="26">
        <f>F33</f>
        <v>1522.1</v>
      </c>
      <c r="H33" s="33">
        <v>1624.08</v>
      </c>
      <c r="I33" s="37">
        <v>1624.08</v>
      </c>
      <c r="J33" s="33">
        <v>1780.16</v>
      </c>
      <c r="K33" s="109">
        <f t="shared" si="6"/>
        <v>1.0961036402147679</v>
      </c>
      <c r="L33" s="26">
        <f t="shared" si="3"/>
        <v>1780.16</v>
      </c>
      <c r="M33" s="33">
        <v>1826.81</v>
      </c>
      <c r="N33" s="40">
        <f>M33</f>
        <v>1826.81</v>
      </c>
      <c r="O33" s="43"/>
      <c r="P33" s="47"/>
      <c r="Q33" s="43"/>
      <c r="T33" s="2"/>
      <c r="U33" s="2"/>
    </row>
    <row r="34" spans="2:21" ht="18.75" customHeight="1">
      <c r="B34" s="12" t="s">
        <v>20</v>
      </c>
      <c r="C34" s="22" t="s">
        <v>37</v>
      </c>
      <c r="D34" s="29" t="s">
        <v>62</v>
      </c>
      <c r="E34" s="48"/>
      <c r="F34" s="43"/>
      <c r="G34" s="26">
        <v>2349.2399999999998</v>
      </c>
      <c r="H34" s="33">
        <v>2497.2399999999998</v>
      </c>
      <c r="I34" s="37">
        <v>2497.2399999999998</v>
      </c>
      <c r="J34" s="33">
        <v>2654.57</v>
      </c>
      <c r="K34" s="109">
        <f t="shared" si="6"/>
        <v>1.0630015537153019</v>
      </c>
      <c r="L34" s="26">
        <f t="shared" si="3"/>
        <v>2654.57</v>
      </c>
      <c r="M34" s="33">
        <v>2821.81</v>
      </c>
      <c r="N34" s="37">
        <f t="shared" si="4"/>
        <v>2821.81</v>
      </c>
      <c r="O34" s="15">
        <v>2999.58</v>
      </c>
      <c r="P34" s="26">
        <f t="shared" ref="P34:P36" si="8">O34</f>
        <v>2999.58</v>
      </c>
      <c r="Q34" s="15">
        <v>3188.55</v>
      </c>
      <c r="T34" s="2"/>
      <c r="U34" s="2"/>
    </row>
    <row r="35" spans="2:21" ht="18.75" customHeight="1">
      <c r="B35" s="12" t="s">
        <v>21</v>
      </c>
      <c r="C35" s="22" t="s">
        <v>37</v>
      </c>
      <c r="D35" s="29" t="s">
        <v>64</v>
      </c>
      <c r="E35" s="48"/>
      <c r="F35" s="43"/>
      <c r="G35" s="26">
        <v>1930.63</v>
      </c>
      <c r="H35" s="33">
        <v>2049.29</v>
      </c>
      <c r="I35" s="37">
        <v>2049.29</v>
      </c>
      <c r="J35" s="33">
        <v>2105.4</v>
      </c>
      <c r="K35" s="109">
        <f t="shared" si="6"/>
        <v>1.0273802146109141</v>
      </c>
      <c r="L35" s="26">
        <f t="shared" si="3"/>
        <v>2105.4</v>
      </c>
      <c r="M35" s="33">
        <v>2113.4</v>
      </c>
      <c r="N35" s="37">
        <f t="shared" si="4"/>
        <v>2113.4</v>
      </c>
      <c r="O35" s="15">
        <v>2115.89</v>
      </c>
      <c r="P35" s="26">
        <f t="shared" si="8"/>
        <v>2115.89</v>
      </c>
      <c r="Q35" s="15">
        <v>2175.5300000000002</v>
      </c>
      <c r="T35" s="2"/>
      <c r="U35" s="2"/>
    </row>
    <row r="36" spans="2:21" ht="18.75" customHeight="1" thickBot="1">
      <c r="B36" s="46" t="s">
        <v>4</v>
      </c>
      <c r="C36" s="23" t="s">
        <v>37</v>
      </c>
      <c r="D36" s="30" t="s">
        <v>41</v>
      </c>
      <c r="E36" s="49"/>
      <c r="F36" s="50"/>
      <c r="G36" s="27">
        <v>1718.22</v>
      </c>
      <c r="H36" s="34">
        <v>1821.6</v>
      </c>
      <c r="I36" s="38">
        <v>1821.6</v>
      </c>
      <c r="J36" s="34">
        <v>1856.93</v>
      </c>
      <c r="K36" s="109">
        <f t="shared" si="6"/>
        <v>1.01939503732982</v>
      </c>
      <c r="L36" s="27">
        <f t="shared" si="3"/>
        <v>1856.93</v>
      </c>
      <c r="M36" s="34">
        <v>1910.97</v>
      </c>
      <c r="N36" s="38">
        <f t="shared" si="4"/>
        <v>1910.97</v>
      </c>
      <c r="O36" s="17">
        <v>1982.97</v>
      </c>
      <c r="P36" s="27">
        <f t="shared" si="8"/>
        <v>1982.97</v>
      </c>
      <c r="Q36" s="17">
        <v>2045</v>
      </c>
      <c r="T36" s="2"/>
      <c r="U36" s="2"/>
    </row>
    <row r="37" spans="2:21" s="1" customFormat="1" ht="23.25" customHeight="1" thickBot="1">
      <c r="B37" s="697" t="s">
        <v>66</v>
      </c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9"/>
      <c r="T37" s="5"/>
      <c r="U37" s="5"/>
    </row>
    <row r="38" spans="2:21" s="1" customFormat="1" ht="19.5" customHeight="1">
      <c r="B38" s="653" t="str">
        <f>B20</f>
        <v>Филиал</v>
      </c>
      <c r="C38" s="624" t="str">
        <f>C20</f>
        <v>период регулирования</v>
      </c>
      <c r="D38" s="685" t="s">
        <v>40</v>
      </c>
      <c r="E38" s="608">
        <v>2016</v>
      </c>
      <c r="F38" s="670"/>
      <c r="G38" s="696">
        <v>2017</v>
      </c>
      <c r="H38" s="609"/>
      <c r="I38" s="650">
        <v>2018</v>
      </c>
      <c r="J38" s="651"/>
      <c r="K38" s="652"/>
      <c r="L38" s="696">
        <v>2019</v>
      </c>
      <c r="M38" s="609"/>
      <c r="N38" s="608">
        <v>2020</v>
      </c>
      <c r="O38" s="670"/>
      <c r="P38" s="696">
        <v>2021</v>
      </c>
      <c r="Q38" s="670"/>
      <c r="R38" s="2"/>
      <c r="T38" s="5"/>
      <c r="U38" s="5"/>
    </row>
    <row r="39" spans="2:21" s="1" customFormat="1" ht="19.5" customHeight="1" thickBot="1">
      <c r="B39" s="654"/>
      <c r="C39" s="626"/>
      <c r="D39" s="687"/>
      <c r="E39" s="35" t="s">
        <v>0</v>
      </c>
      <c r="F39" s="20" t="s">
        <v>1</v>
      </c>
      <c r="G39" s="24" t="s">
        <v>0</v>
      </c>
      <c r="H39" s="31" t="s">
        <v>1</v>
      </c>
      <c r="I39" s="35" t="s">
        <v>0</v>
      </c>
      <c r="J39" s="31" t="s">
        <v>1</v>
      </c>
      <c r="K39" s="108" t="s">
        <v>97</v>
      </c>
      <c r="L39" s="24" t="s">
        <v>0</v>
      </c>
      <c r="M39" s="31" t="s">
        <v>1</v>
      </c>
      <c r="N39" s="35" t="s">
        <v>0</v>
      </c>
      <c r="O39" s="20" t="s">
        <v>1</v>
      </c>
      <c r="P39" s="24" t="s">
        <v>0</v>
      </c>
      <c r="Q39" s="20" t="s">
        <v>1</v>
      </c>
      <c r="R39" s="2"/>
      <c r="T39" s="5"/>
      <c r="U39" s="5"/>
    </row>
    <row r="40" spans="2:21" s="1" customFormat="1" ht="19.5" customHeight="1">
      <c r="B40" s="79" t="str">
        <f>B23</f>
        <v>д.Пенкино, Камешковский р-н</v>
      </c>
      <c r="C40" s="75" t="str">
        <f>C23</f>
        <v>2017 - 2021</v>
      </c>
      <c r="D40" s="77" t="str">
        <f>D23</f>
        <v>от 18.12.2017 г. № 58/1</v>
      </c>
      <c r="E40" s="52"/>
      <c r="F40" s="53"/>
      <c r="G40" s="25">
        <f>G23*1.18</f>
        <v>1605.3899999999999</v>
      </c>
      <c r="H40" s="32">
        <f>H23*1.18</f>
        <v>1706.5277999999998</v>
      </c>
      <c r="I40" s="37">
        <f>I23*1.18</f>
        <v>1706.5277999999998</v>
      </c>
      <c r="J40" s="33">
        <f>J23*1.18</f>
        <v>1814.0375999999999</v>
      </c>
      <c r="K40" s="109">
        <f t="shared" ref="K40:K53" si="9">J40/I40</f>
        <v>1.0629991495011097</v>
      </c>
      <c r="L40" s="25">
        <f t="shared" ref="L40:Q40" si="10">L23*1.18</f>
        <v>1814.0375999999999</v>
      </c>
      <c r="M40" s="32">
        <f t="shared" si="10"/>
        <v>1928.3796</v>
      </c>
      <c r="N40" s="36">
        <f t="shared" si="10"/>
        <v>1928.3796</v>
      </c>
      <c r="O40" s="19">
        <f t="shared" si="10"/>
        <v>2049.8606</v>
      </c>
      <c r="P40" s="25">
        <f t="shared" si="10"/>
        <v>2049.8606</v>
      </c>
      <c r="Q40" s="19">
        <f t="shared" si="10"/>
        <v>2178.9997999999996</v>
      </c>
      <c r="T40" s="5"/>
      <c r="U40" s="5"/>
    </row>
    <row r="41" spans="2:21" s="1" customFormat="1" ht="19.5" customHeight="1">
      <c r="B41" s="704" t="str">
        <f>B24</f>
        <v>Гороховецкий филиал                             (изменения с 17.10.2018)</v>
      </c>
      <c r="C41" s="655" t="s">
        <v>37</v>
      </c>
      <c r="D41" s="29" t="str">
        <f t="shared" ref="D41:D42" si="11">D24</f>
        <v>от 18.12.2017 г. № 58/2</v>
      </c>
      <c r="E41" s="692"/>
      <c r="F41" s="673"/>
      <c r="G41" s="692">
        <f t="shared" ref="G41:J41" si="12">G24*1.18</f>
        <v>2486.2127999999998</v>
      </c>
      <c r="H41" s="673">
        <f t="shared" si="12"/>
        <v>2638.6098000000002</v>
      </c>
      <c r="I41" s="692">
        <f t="shared" si="12"/>
        <v>2638.6098000000002</v>
      </c>
      <c r="J41" s="119">
        <f t="shared" si="12"/>
        <v>2682.6709999999998</v>
      </c>
      <c r="K41" s="109">
        <f t="shared" si="9"/>
        <v>1.0166986418378343</v>
      </c>
      <c r="L41" s="26"/>
      <c r="M41" s="119"/>
      <c r="N41" s="122"/>
      <c r="O41" s="115"/>
      <c r="P41" s="26"/>
      <c r="Q41" s="115"/>
      <c r="R41" s="2"/>
      <c r="T41" s="5"/>
      <c r="U41" s="5"/>
    </row>
    <row r="42" spans="2:21" s="1" customFormat="1" ht="30.75" customHeight="1">
      <c r="B42" s="705"/>
      <c r="C42" s="657"/>
      <c r="D42" s="164" t="str">
        <f t="shared" si="11"/>
        <v>от 11.10.2018г. №39/1 (изм. в пост. от 18.12.2017г. №58/3)</v>
      </c>
      <c r="E42" s="693"/>
      <c r="F42" s="675"/>
      <c r="G42" s="693"/>
      <c r="H42" s="675"/>
      <c r="I42" s="693"/>
      <c r="J42" s="119">
        <f>J25*1.18</f>
        <v>2790.7471999999998</v>
      </c>
      <c r="K42" s="109">
        <f>J42/I41</f>
        <v>1.0576581652959827</v>
      </c>
      <c r="L42" s="26">
        <f>L25*1.18</f>
        <v>2790.7471999999998</v>
      </c>
      <c r="M42" s="119">
        <f>M25*1.2</f>
        <v>2906.6639999999998</v>
      </c>
      <c r="N42" s="122">
        <f t="shared" ref="N42:Q42" si="13">N25*1.2</f>
        <v>2906.6639999999998</v>
      </c>
      <c r="O42" s="115">
        <f t="shared" si="13"/>
        <v>3013.56</v>
      </c>
      <c r="P42" s="26">
        <f t="shared" si="13"/>
        <v>3013.56</v>
      </c>
      <c r="Q42" s="115">
        <f t="shared" si="13"/>
        <v>3119.0639999999999</v>
      </c>
      <c r="R42" s="2"/>
      <c r="T42" s="5"/>
      <c r="U42" s="5"/>
    </row>
    <row r="43" spans="2:21" s="1" customFormat="1" ht="19.5" customHeight="1">
      <c r="B43" s="54" t="str">
        <f t="shared" ref="B43:C53" si="14">B26</f>
        <v>г.Гусь-Хрустальный</v>
      </c>
      <c r="C43" s="29" t="str">
        <f t="shared" si="14"/>
        <v>2016 - 2018</v>
      </c>
      <c r="D43" s="29" t="s">
        <v>76</v>
      </c>
      <c r="E43" s="37">
        <f t="shared" ref="E43:L43" si="15">E26*1.18</f>
        <v>2784.21</v>
      </c>
      <c r="F43" s="15">
        <f t="shared" si="15"/>
        <v>2784.21</v>
      </c>
      <c r="G43" s="26">
        <f t="shared" si="15"/>
        <v>2784.21</v>
      </c>
      <c r="H43" s="33">
        <f t="shared" si="15"/>
        <v>2956.8321999999998</v>
      </c>
      <c r="I43" s="37">
        <f t="shared" si="15"/>
        <v>2956.8321999999998</v>
      </c>
      <c r="J43" s="33">
        <f t="shared" si="15"/>
        <v>3172.6777999999999</v>
      </c>
      <c r="K43" s="109">
        <f t="shared" si="9"/>
        <v>1.0729989344677726</v>
      </c>
      <c r="L43" s="26">
        <f t="shared" si="15"/>
        <v>3172.6777999999999</v>
      </c>
      <c r="M43" s="51"/>
      <c r="N43" s="48"/>
      <c r="O43" s="43"/>
      <c r="P43" s="47"/>
      <c r="Q43" s="43"/>
      <c r="R43" s="2"/>
      <c r="T43" s="5"/>
      <c r="U43" s="5"/>
    </row>
    <row r="44" spans="2:21" s="1" customFormat="1" ht="19.5" customHeight="1">
      <c r="B44" s="55" t="str">
        <f t="shared" si="14"/>
        <v>г.Ковров</v>
      </c>
      <c r="C44" s="29" t="str">
        <f t="shared" si="14"/>
        <v>2017 - 2021</v>
      </c>
      <c r="D44" s="22" t="str">
        <f t="shared" ref="D44:D53" si="16">D27</f>
        <v>от 19.12.2017 г. № 59/88</v>
      </c>
      <c r="E44" s="48"/>
      <c r="F44" s="43"/>
      <c r="G44" s="26">
        <f t="shared" ref="G44:Q44" si="17">G27*1.18</f>
        <v>2219.049</v>
      </c>
      <c r="H44" s="33">
        <f t="shared" si="17"/>
        <v>2299.1001999999999</v>
      </c>
      <c r="I44" s="37">
        <f t="shared" si="17"/>
        <v>2299.1001999999999</v>
      </c>
      <c r="J44" s="33">
        <f t="shared" si="17"/>
        <v>2431.4726000000001</v>
      </c>
      <c r="K44" s="109">
        <f t="shared" si="9"/>
        <v>1.0575757420229011</v>
      </c>
      <c r="L44" s="26">
        <f t="shared" si="17"/>
        <v>2431.4726000000001</v>
      </c>
      <c r="M44" s="33">
        <f t="shared" si="17"/>
        <v>2527.56</v>
      </c>
      <c r="N44" s="37">
        <f t="shared" si="17"/>
        <v>2527.56</v>
      </c>
      <c r="O44" s="15">
        <f t="shared" si="17"/>
        <v>2599.3984</v>
      </c>
      <c r="P44" s="26">
        <f t="shared" si="17"/>
        <v>2599.3984</v>
      </c>
      <c r="Q44" s="15">
        <f t="shared" si="17"/>
        <v>2676.4995999999996</v>
      </c>
      <c r="R44" s="2"/>
      <c r="T44" s="5"/>
      <c r="U44" s="5"/>
    </row>
    <row r="45" spans="2:21" s="1" customFormat="1" ht="19.5" customHeight="1">
      <c r="B45" s="54" t="str">
        <f t="shared" si="14"/>
        <v>г.Киржач</v>
      </c>
      <c r="C45" s="29" t="str">
        <f t="shared" si="14"/>
        <v>2016 - 2018</v>
      </c>
      <c r="D45" s="22" t="str">
        <f t="shared" si="16"/>
        <v>от 18.12.2017 г. № 58/11</v>
      </c>
      <c r="E45" s="37">
        <f t="shared" ref="E45:L45" si="18">E28*1.18</f>
        <v>3318.8915999999995</v>
      </c>
      <c r="F45" s="15">
        <f t="shared" si="18"/>
        <v>3500.8593999999998</v>
      </c>
      <c r="G45" s="26">
        <f t="shared" si="18"/>
        <v>3500.8593999999998</v>
      </c>
      <c r="H45" s="33">
        <f t="shared" si="18"/>
        <v>3500.8593999999998</v>
      </c>
      <c r="I45" s="37">
        <f t="shared" si="18"/>
        <v>3500.8593999999998</v>
      </c>
      <c r="J45" s="33">
        <f t="shared" si="18"/>
        <v>3568.1429999999996</v>
      </c>
      <c r="K45" s="109">
        <f t="shared" si="9"/>
        <v>1.0192191665852104</v>
      </c>
      <c r="L45" s="26">
        <f t="shared" si="18"/>
        <v>3568.1429999999996</v>
      </c>
      <c r="M45" s="51"/>
      <c r="N45" s="48"/>
      <c r="O45" s="43"/>
      <c r="P45" s="47"/>
      <c r="Q45" s="43"/>
      <c r="R45" s="2"/>
      <c r="T45" s="5"/>
      <c r="U45" s="5"/>
    </row>
    <row r="46" spans="2:21" s="1" customFormat="1" ht="19.5" customHeight="1">
      <c r="B46" s="54" t="str">
        <f t="shared" si="14"/>
        <v>мкр.Красный Октябрь</v>
      </c>
      <c r="C46" s="29" t="str">
        <f t="shared" si="14"/>
        <v>2017 - 2019</v>
      </c>
      <c r="D46" s="22" t="str">
        <f t="shared" si="16"/>
        <v>от 18.12.2017 г. № 58/12</v>
      </c>
      <c r="E46" s="48"/>
      <c r="F46" s="43"/>
      <c r="G46" s="26">
        <f t="shared" ref="G46:J48" si="19">G29*1.18</f>
        <v>2042.8868</v>
      </c>
      <c r="H46" s="33">
        <f t="shared" si="19"/>
        <v>2120.1531999999997</v>
      </c>
      <c r="I46" s="37">
        <f t="shared" si="19"/>
        <v>2120.1531999999997</v>
      </c>
      <c r="J46" s="33">
        <f t="shared" si="19"/>
        <v>2361.1918000000001</v>
      </c>
      <c r="K46" s="109">
        <f t="shared" si="9"/>
        <v>1.113689237173993</v>
      </c>
      <c r="L46" s="26">
        <f t="shared" ref="L46:N48" si="20">L29*1.18</f>
        <v>2361.1918000000001</v>
      </c>
      <c r="M46" s="33">
        <f t="shared" si="20"/>
        <v>2517.3647999999998</v>
      </c>
      <c r="N46" s="37">
        <f t="shared" si="20"/>
        <v>2517.3647999999998</v>
      </c>
      <c r="O46" s="43"/>
      <c r="P46" s="47"/>
      <c r="Q46" s="43"/>
      <c r="R46" s="2"/>
      <c r="T46" s="5"/>
      <c r="U46" s="5"/>
    </row>
    <row r="47" spans="2:21" s="1" customFormat="1" ht="19.5" customHeight="1">
      <c r="B47" s="54" t="str">
        <f t="shared" si="14"/>
        <v>г.Лакинск</v>
      </c>
      <c r="C47" s="29" t="str">
        <f t="shared" si="14"/>
        <v>2017 - 2021</v>
      </c>
      <c r="D47" s="22" t="str">
        <f t="shared" si="16"/>
        <v>от 18.12.2017 г. № 58/8</v>
      </c>
      <c r="E47" s="48"/>
      <c r="F47" s="43"/>
      <c r="G47" s="26">
        <f t="shared" si="19"/>
        <v>2208.8184000000001</v>
      </c>
      <c r="H47" s="33">
        <f t="shared" si="19"/>
        <v>2322.6529999999998</v>
      </c>
      <c r="I47" s="37">
        <f t="shared" si="19"/>
        <v>2322.6529999999998</v>
      </c>
      <c r="J47" s="33">
        <f t="shared" si="19"/>
        <v>2360.0708</v>
      </c>
      <c r="K47" s="109">
        <f t="shared" si="9"/>
        <v>1.0161099397972921</v>
      </c>
      <c r="L47" s="26">
        <f t="shared" si="20"/>
        <v>2360.0708</v>
      </c>
      <c r="M47" s="33">
        <f t="shared" si="20"/>
        <v>2340.4474</v>
      </c>
      <c r="N47" s="37">
        <f t="shared" si="20"/>
        <v>2340.4474</v>
      </c>
      <c r="O47" s="15">
        <f>O30*1.18</f>
        <v>2406.4802</v>
      </c>
      <c r="P47" s="26">
        <f>P30*1.18</f>
        <v>2406.4802</v>
      </c>
      <c r="Q47" s="15">
        <f>Q30*1.18</f>
        <v>2476.1473999999998</v>
      </c>
      <c r="R47" s="2"/>
      <c r="T47" s="5"/>
      <c r="U47" s="5"/>
    </row>
    <row r="48" spans="2:21" s="1" customFormat="1" ht="19.5" customHeight="1">
      <c r="B48" s="54" t="str">
        <f t="shared" si="14"/>
        <v>о.Муром</v>
      </c>
      <c r="C48" s="29" t="str">
        <f t="shared" si="14"/>
        <v>2017 - 2019</v>
      </c>
      <c r="D48" s="22" t="str">
        <f t="shared" si="16"/>
        <v>от 18.12.2017 г. № 58/18</v>
      </c>
      <c r="E48" s="48"/>
      <c r="F48" s="43"/>
      <c r="G48" s="26">
        <f t="shared" si="19"/>
        <v>2122.1592000000001</v>
      </c>
      <c r="H48" s="33">
        <f t="shared" si="19"/>
        <v>2203.8624</v>
      </c>
      <c r="I48" s="37">
        <f t="shared" si="19"/>
        <v>2203.8624</v>
      </c>
      <c r="J48" s="33">
        <f t="shared" si="19"/>
        <v>2340.1995999999999</v>
      </c>
      <c r="K48" s="109">
        <f t="shared" si="9"/>
        <v>1.0618628458836632</v>
      </c>
      <c r="L48" s="26">
        <f t="shared" si="20"/>
        <v>2340.1995999999999</v>
      </c>
      <c r="M48" s="33">
        <f t="shared" si="20"/>
        <v>2424.3571999999999</v>
      </c>
      <c r="N48" s="37">
        <f t="shared" si="20"/>
        <v>2424.3571999999999</v>
      </c>
      <c r="O48" s="43"/>
      <c r="P48" s="47"/>
      <c r="Q48" s="43"/>
      <c r="R48" s="2"/>
      <c r="T48" s="5"/>
      <c r="U48" s="5"/>
    </row>
    <row r="49" spans="2:31" s="1" customFormat="1" ht="19.5" customHeight="1">
      <c r="B49" s="54" t="str">
        <f t="shared" si="14"/>
        <v>Петушинский филиал</v>
      </c>
      <c r="C49" s="29" t="str">
        <f t="shared" si="14"/>
        <v>2016 - 2018</v>
      </c>
      <c r="D49" s="22" t="str">
        <f t="shared" si="16"/>
        <v>от 18.12.2017 г. № 58/16</v>
      </c>
      <c r="E49" s="37">
        <f t="shared" ref="E49:L49" si="21">E32*1.18</f>
        <v>2213.9985999999999</v>
      </c>
      <c r="F49" s="15">
        <f t="shared" si="21"/>
        <v>2362.8910000000001</v>
      </c>
      <c r="G49" s="26">
        <f t="shared" si="21"/>
        <v>2362.8910000000001</v>
      </c>
      <c r="H49" s="33">
        <f t="shared" si="21"/>
        <v>2483.7348000000002</v>
      </c>
      <c r="I49" s="37">
        <f t="shared" si="21"/>
        <v>2483.7348000000002</v>
      </c>
      <c r="J49" s="33">
        <f t="shared" si="21"/>
        <v>2737.8006</v>
      </c>
      <c r="K49" s="109">
        <f t="shared" si="9"/>
        <v>1.1022918388871468</v>
      </c>
      <c r="L49" s="26">
        <f t="shared" si="21"/>
        <v>2737.8006</v>
      </c>
      <c r="M49" s="51"/>
      <c r="N49" s="48"/>
      <c r="O49" s="43"/>
      <c r="P49" s="47"/>
      <c r="Q49" s="43"/>
      <c r="R49" s="2"/>
      <c r="T49" s="5"/>
      <c r="U49" s="5"/>
    </row>
    <row r="50" spans="2:31" s="1" customFormat="1" ht="19.5" customHeight="1">
      <c r="B50" s="54" t="str">
        <f t="shared" si="14"/>
        <v>пос.Вольгинский</v>
      </c>
      <c r="C50" s="29" t="str">
        <f t="shared" si="14"/>
        <v>2017 - 2019</v>
      </c>
      <c r="D50" s="22" t="str">
        <f t="shared" si="16"/>
        <v>от 18.12.2017 г. № 58/14</v>
      </c>
      <c r="E50" s="48"/>
      <c r="F50" s="15">
        <f t="shared" ref="F50:N50" si="22">F33*1.18</f>
        <v>1796.0779999999997</v>
      </c>
      <c r="G50" s="26">
        <f t="shared" si="22"/>
        <v>1796.0779999999997</v>
      </c>
      <c r="H50" s="33">
        <f t="shared" si="22"/>
        <v>1916.4143999999999</v>
      </c>
      <c r="I50" s="37">
        <f t="shared" si="22"/>
        <v>1916.4143999999999</v>
      </c>
      <c r="J50" s="33">
        <f t="shared" si="22"/>
        <v>2100.5888</v>
      </c>
      <c r="K50" s="109">
        <f t="shared" si="9"/>
        <v>1.0961036402147679</v>
      </c>
      <c r="L50" s="26">
        <f t="shared" si="22"/>
        <v>2100.5888</v>
      </c>
      <c r="M50" s="33">
        <f t="shared" si="22"/>
        <v>2155.6358</v>
      </c>
      <c r="N50" s="37">
        <f t="shared" si="22"/>
        <v>2155.6358</v>
      </c>
      <c r="O50" s="43"/>
      <c r="P50" s="47"/>
      <c r="Q50" s="43"/>
      <c r="R50" s="2"/>
      <c r="T50" s="5"/>
      <c r="U50" s="5"/>
    </row>
    <row r="51" spans="2:31" s="1" customFormat="1" ht="19.5" customHeight="1">
      <c r="B51" s="54" t="str">
        <f t="shared" si="14"/>
        <v>Селивановский филиал</v>
      </c>
      <c r="C51" s="29" t="str">
        <f t="shared" si="14"/>
        <v>2017 - 2021</v>
      </c>
      <c r="D51" s="22" t="str">
        <f t="shared" si="16"/>
        <v>от 18.12.2017 г. № 58/4</v>
      </c>
      <c r="E51" s="48"/>
      <c r="F51" s="43"/>
      <c r="G51" s="26">
        <f t="shared" ref="G51:Q51" si="23">G34*1.18</f>
        <v>2772.1031999999996</v>
      </c>
      <c r="H51" s="33">
        <f t="shared" si="23"/>
        <v>2946.7431999999994</v>
      </c>
      <c r="I51" s="37">
        <f t="shared" si="23"/>
        <v>2946.7431999999994</v>
      </c>
      <c r="J51" s="33">
        <f t="shared" si="23"/>
        <v>3132.3926000000001</v>
      </c>
      <c r="K51" s="109">
        <f t="shared" si="9"/>
        <v>1.0630015537153019</v>
      </c>
      <c r="L51" s="26">
        <f t="shared" si="23"/>
        <v>3132.3926000000001</v>
      </c>
      <c r="M51" s="33">
        <f t="shared" si="23"/>
        <v>3329.7357999999999</v>
      </c>
      <c r="N51" s="37">
        <f t="shared" si="23"/>
        <v>3329.7357999999999</v>
      </c>
      <c r="O51" s="15">
        <f t="shared" si="23"/>
        <v>3539.5043999999998</v>
      </c>
      <c r="P51" s="26">
        <f t="shared" si="23"/>
        <v>3539.5043999999998</v>
      </c>
      <c r="Q51" s="15">
        <f t="shared" si="23"/>
        <v>3762.489</v>
      </c>
      <c r="R51" s="2"/>
      <c r="T51" s="5"/>
      <c r="U51" s="5"/>
    </row>
    <row r="52" spans="2:31" s="1" customFormat="1" ht="19.5" customHeight="1">
      <c r="B52" s="54" t="str">
        <f t="shared" si="14"/>
        <v>г.Собинка</v>
      </c>
      <c r="C52" s="29" t="str">
        <f t="shared" si="14"/>
        <v>2017 - 2021</v>
      </c>
      <c r="D52" s="22" t="str">
        <f t="shared" si="16"/>
        <v>от 18.12.2017 г. № 58/10</v>
      </c>
      <c r="E52" s="48"/>
      <c r="F52" s="43"/>
      <c r="G52" s="26">
        <f t="shared" ref="G52:Q52" si="24">G35*1.18</f>
        <v>2278.1433999999999</v>
      </c>
      <c r="H52" s="33">
        <f t="shared" si="24"/>
        <v>2418.1621999999998</v>
      </c>
      <c r="I52" s="37">
        <f t="shared" si="24"/>
        <v>2418.1621999999998</v>
      </c>
      <c r="J52" s="33">
        <f t="shared" si="24"/>
        <v>2484.3719999999998</v>
      </c>
      <c r="K52" s="109">
        <f t="shared" si="9"/>
        <v>1.0273802146109141</v>
      </c>
      <c r="L52" s="26">
        <f t="shared" si="24"/>
        <v>2484.3719999999998</v>
      </c>
      <c r="M52" s="33">
        <f t="shared" si="24"/>
        <v>2493.8119999999999</v>
      </c>
      <c r="N52" s="37">
        <f t="shared" si="24"/>
        <v>2493.8119999999999</v>
      </c>
      <c r="O52" s="15">
        <f t="shared" si="24"/>
        <v>2496.7501999999995</v>
      </c>
      <c r="P52" s="26">
        <f t="shared" si="24"/>
        <v>2496.7501999999995</v>
      </c>
      <c r="Q52" s="15">
        <f t="shared" si="24"/>
        <v>2567.1253999999999</v>
      </c>
      <c r="T52" s="5"/>
      <c r="U52" s="5"/>
    </row>
    <row r="53" spans="2:31" ht="19.5" customHeight="1" thickBot="1">
      <c r="B53" s="56" t="str">
        <f t="shared" si="14"/>
        <v>пос.Содышка</v>
      </c>
      <c r="C53" s="30" t="str">
        <f t="shared" si="14"/>
        <v>2017 - 2021</v>
      </c>
      <c r="D53" s="23" t="str">
        <f t="shared" si="16"/>
        <v>от 19.12.2017 г. № 59/92</v>
      </c>
      <c r="E53" s="49"/>
      <c r="F53" s="50"/>
      <c r="G53" s="27">
        <f t="shared" ref="G53:Q53" si="25">G36*1.18</f>
        <v>2027.4995999999999</v>
      </c>
      <c r="H53" s="34">
        <f t="shared" si="25"/>
        <v>2149.4879999999998</v>
      </c>
      <c r="I53" s="38">
        <f t="shared" si="25"/>
        <v>2149.4879999999998</v>
      </c>
      <c r="J53" s="34">
        <f t="shared" si="25"/>
        <v>2191.1774</v>
      </c>
      <c r="K53" s="110">
        <f t="shared" si="9"/>
        <v>1.01939503732982</v>
      </c>
      <c r="L53" s="27">
        <f t="shared" si="25"/>
        <v>2191.1774</v>
      </c>
      <c r="M53" s="34">
        <f t="shared" si="25"/>
        <v>2254.9445999999998</v>
      </c>
      <c r="N53" s="38">
        <f t="shared" si="25"/>
        <v>2254.9445999999998</v>
      </c>
      <c r="O53" s="17">
        <f t="shared" si="25"/>
        <v>2339.9045999999998</v>
      </c>
      <c r="P53" s="27">
        <f t="shared" si="25"/>
        <v>2339.9045999999998</v>
      </c>
      <c r="Q53" s="17">
        <f t="shared" si="25"/>
        <v>2413.1</v>
      </c>
      <c r="S53" s="1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22.5" customHeight="1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21" customHeight="1" thickBot="1">
      <c r="B55" s="711" t="s">
        <v>94</v>
      </c>
      <c r="C55" s="712"/>
      <c r="D55" s="712"/>
      <c r="E55" s="713"/>
      <c r="F55" s="713"/>
      <c r="G55" s="714"/>
    </row>
    <row r="56" spans="2:31" ht="16.5" customHeight="1">
      <c r="B56" s="688" t="s">
        <v>5</v>
      </c>
      <c r="C56" s="684"/>
      <c r="D56" s="694" t="s">
        <v>40</v>
      </c>
      <c r="E56" s="605">
        <v>2018</v>
      </c>
      <c r="F56" s="606"/>
      <c r="G56" s="607"/>
      <c r="T56" s="2"/>
      <c r="V56" s="3"/>
    </row>
    <row r="57" spans="2:31" ht="16.5" customHeight="1" thickBot="1">
      <c r="B57" s="612"/>
      <c r="C57" s="672"/>
      <c r="D57" s="695"/>
      <c r="E57" s="151" t="s">
        <v>0</v>
      </c>
      <c r="F57" s="162" t="s">
        <v>1</v>
      </c>
      <c r="G57" s="108" t="s">
        <v>97</v>
      </c>
      <c r="T57" s="2"/>
      <c r="V57" s="3"/>
    </row>
    <row r="58" spans="2:31" ht="16.5" customHeight="1">
      <c r="B58" s="620" t="s">
        <v>25</v>
      </c>
      <c r="C58" s="700"/>
      <c r="D58" s="152" t="s">
        <v>78</v>
      </c>
      <c r="E58" s="121">
        <v>22.45</v>
      </c>
      <c r="F58" s="118">
        <v>23.86</v>
      </c>
      <c r="G58" s="111">
        <f t="shared" ref="G58:G73" si="26">F58/E58</f>
        <v>1.0628062360801782</v>
      </c>
      <c r="T58" s="2"/>
      <c r="V58" s="3"/>
    </row>
    <row r="59" spans="2:31" ht="16.5" customHeight="1">
      <c r="B59" s="622" t="s">
        <v>24</v>
      </c>
      <c r="C59" s="632"/>
      <c r="D59" s="29" t="s">
        <v>79</v>
      </c>
      <c r="E59" s="122">
        <v>33.31</v>
      </c>
      <c r="F59" s="119">
        <v>35.04</v>
      </c>
      <c r="G59" s="109">
        <f t="shared" si="26"/>
        <v>1.0519363554488141</v>
      </c>
      <c r="T59" s="2"/>
      <c r="V59" s="3"/>
    </row>
    <row r="60" spans="2:31" ht="16.5" customHeight="1">
      <c r="B60" s="622" t="s">
        <v>23</v>
      </c>
      <c r="C60" s="632"/>
      <c r="D60" s="29" t="s">
        <v>80</v>
      </c>
      <c r="E60" s="122">
        <v>22.45</v>
      </c>
      <c r="F60" s="119">
        <v>23.86</v>
      </c>
      <c r="G60" s="109">
        <f t="shared" si="26"/>
        <v>1.0628062360801782</v>
      </c>
      <c r="T60" s="2"/>
      <c r="V60" s="3"/>
    </row>
    <row r="61" spans="2:31" ht="16.5" customHeight="1">
      <c r="B61" s="622" t="s">
        <v>22</v>
      </c>
      <c r="C61" s="632"/>
      <c r="D61" s="29" t="s">
        <v>81</v>
      </c>
      <c r="E61" s="122">
        <v>64.260000000000005</v>
      </c>
      <c r="F61" s="119">
        <v>66.92</v>
      </c>
      <c r="G61" s="109">
        <f t="shared" si="26"/>
        <v>1.0413943355119826</v>
      </c>
      <c r="T61" s="2"/>
      <c r="V61" s="3"/>
    </row>
    <row r="62" spans="2:31" ht="16.5" customHeight="1">
      <c r="B62" s="622" t="s">
        <v>6</v>
      </c>
      <c r="C62" s="632"/>
      <c r="D62" s="29" t="s">
        <v>82</v>
      </c>
      <c r="E62" s="122">
        <v>75.930000000000007</v>
      </c>
      <c r="F62" s="119">
        <v>80.209999999999994</v>
      </c>
      <c r="G62" s="109">
        <f t="shared" si="26"/>
        <v>1.0563677070986432</v>
      </c>
      <c r="T62" s="2"/>
      <c r="V62" s="3"/>
    </row>
    <row r="63" spans="2:31" ht="16.5" customHeight="1">
      <c r="B63" s="622" t="s">
        <v>10</v>
      </c>
      <c r="C63" s="632"/>
      <c r="D63" s="29" t="s">
        <v>83</v>
      </c>
      <c r="E63" s="122">
        <v>21.37</v>
      </c>
      <c r="F63" s="119">
        <v>23.5</v>
      </c>
      <c r="G63" s="109">
        <f t="shared" si="26"/>
        <v>1.0996724379971923</v>
      </c>
      <c r="T63" s="2"/>
      <c r="V63" s="3"/>
    </row>
    <row r="64" spans="2:31" ht="16.5" customHeight="1">
      <c r="B64" s="622" t="s">
        <v>13</v>
      </c>
      <c r="C64" s="632"/>
      <c r="D64" s="29" t="s">
        <v>84</v>
      </c>
      <c r="E64" s="122">
        <v>36.520000000000003</v>
      </c>
      <c r="F64" s="119">
        <v>36.67</v>
      </c>
      <c r="G64" s="109">
        <f t="shared" si="26"/>
        <v>1.0041073384446879</v>
      </c>
      <c r="T64" s="2"/>
      <c r="V64" s="3"/>
    </row>
    <row r="65" spans="2:31" ht="16.5" customHeight="1">
      <c r="B65" s="622" t="s">
        <v>2</v>
      </c>
      <c r="C65" s="632"/>
      <c r="D65" s="29" t="s">
        <v>85</v>
      </c>
      <c r="E65" s="122">
        <v>45.23</v>
      </c>
      <c r="F65" s="119">
        <v>46.86</v>
      </c>
      <c r="G65" s="109">
        <f t="shared" si="26"/>
        <v>1.0360380278576167</v>
      </c>
      <c r="T65" s="2"/>
      <c r="V65" s="3"/>
    </row>
    <row r="66" spans="2:31" ht="16.5" customHeight="1">
      <c r="B66" s="622" t="s">
        <v>14</v>
      </c>
      <c r="C66" s="632"/>
      <c r="D66" s="29" t="s">
        <v>86</v>
      </c>
      <c r="E66" s="122">
        <v>19.809999999999999</v>
      </c>
      <c r="F66" s="119">
        <v>20.27</v>
      </c>
      <c r="G66" s="109">
        <f t="shared" si="26"/>
        <v>1.0232205956587583</v>
      </c>
      <c r="T66" s="2"/>
      <c r="V66" s="3"/>
    </row>
    <row r="67" spans="2:31" ht="16.5" customHeight="1">
      <c r="B67" s="622" t="s">
        <v>18</v>
      </c>
      <c r="C67" s="632"/>
      <c r="D67" s="29" t="s">
        <v>87</v>
      </c>
      <c r="E67" s="122">
        <v>53.89</v>
      </c>
      <c r="F67" s="119">
        <v>55.53</v>
      </c>
      <c r="G67" s="109">
        <f t="shared" si="26"/>
        <v>1.0304323622193357</v>
      </c>
      <c r="T67" s="2"/>
      <c r="V67" s="3"/>
    </row>
    <row r="68" spans="2:31" ht="16.5" customHeight="1">
      <c r="B68" s="622" t="s">
        <v>19</v>
      </c>
      <c r="C68" s="632"/>
      <c r="D68" s="29" t="s">
        <v>88</v>
      </c>
      <c r="E68" s="122">
        <v>28.62</v>
      </c>
      <c r="F68" s="119">
        <v>30.35</v>
      </c>
      <c r="G68" s="109">
        <f t="shared" si="26"/>
        <v>1.0604472396925226</v>
      </c>
      <c r="T68" s="2"/>
      <c r="V68" s="3"/>
    </row>
    <row r="69" spans="2:31" ht="16.5" customHeight="1">
      <c r="B69" s="622" t="s">
        <v>17</v>
      </c>
      <c r="C69" s="632"/>
      <c r="D69" s="29" t="s">
        <v>89</v>
      </c>
      <c r="E69" s="122">
        <v>36.869999999999997</v>
      </c>
      <c r="F69" s="119">
        <v>39.03</v>
      </c>
      <c r="G69" s="109">
        <f t="shared" si="26"/>
        <v>1.0585842148087878</v>
      </c>
      <c r="T69" s="2"/>
      <c r="V69" s="3"/>
    </row>
    <row r="70" spans="2:31" ht="16.5" customHeight="1">
      <c r="B70" s="622" t="s">
        <v>3</v>
      </c>
      <c r="C70" s="632"/>
      <c r="D70" s="29" t="s">
        <v>90</v>
      </c>
      <c r="E70" s="122">
        <v>27.91</v>
      </c>
      <c r="F70" s="119">
        <v>28.64</v>
      </c>
      <c r="G70" s="109">
        <f t="shared" si="26"/>
        <v>1.0261554998208529</v>
      </c>
      <c r="T70" s="2"/>
      <c r="V70" s="3"/>
    </row>
    <row r="71" spans="2:31" ht="16.5" customHeight="1">
      <c r="B71" s="622" t="s">
        <v>20</v>
      </c>
      <c r="C71" s="632"/>
      <c r="D71" s="29" t="s">
        <v>91</v>
      </c>
      <c r="E71" s="122">
        <v>67.13</v>
      </c>
      <c r="F71" s="119">
        <v>69.53</v>
      </c>
      <c r="G71" s="109">
        <f t="shared" si="26"/>
        <v>1.0357515268881277</v>
      </c>
      <c r="T71" s="2"/>
      <c r="V71" s="3"/>
    </row>
    <row r="72" spans="2:31" ht="16.5" customHeight="1">
      <c r="B72" s="622" t="s">
        <v>21</v>
      </c>
      <c r="C72" s="632"/>
      <c r="D72" s="29" t="s">
        <v>92</v>
      </c>
      <c r="E72" s="122">
        <v>50.95</v>
      </c>
      <c r="F72" s="119">
        <v>54.4</v>
      </c>
      <c r="G72" s="109">
        <f t="shared" si="26"/>
        <v>1.0677134445534837</v>
      </c>
      <c r="T72" s="2"/>
      <c r="V72" s="3"/>
    </row>
    <row r="73" spans="2:31" ht="16.5" customHeight="1" thickBot="1">
      <c r="B73" s="678" t="s">
        <v>4</v>
      </c>
      <c r="C73" s="679"/>
      <c r="D73" s="30" t="s">
        <v>93</v>
      </c>
      <c r="E73" s="123">
        <v>36.57</v>
      </c>
      <c r="F73" s="120">
        <v>38.4</v>
      </c>
      <c r="G73" s="110">
        <f t="shared" si="26"/>
        <v>1.0500410172272354</v>
      </c>
      <c r="T73" s="2"/>
      <c r="V73" s="3"/>
    </row>
    <row r="74" spans="2:31" ht="22.5" customHeight="1" thickBo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24.75" customHeight="1" thickBot="1">
      <c r="B75" s="665" t="s">
        <v>70</v>
      </c>
      <c r="C75" s="666"/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7"/>
      <c r="S75" s="1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9.5" customHeight="1">
      <c r="B76" s="650" t="str">
        <f>B81</f>
        <v>Филиал</v>
      </c>
      <c r="C76" s="624" t="s">
        <v>36</v>
      </c>
      <c r="D76" s="685" t="s">
        <v>40</v>
      </c>
      <c r="E76" s="608">
        <f t="shared" ref="E76" si="27">E81</f>
        <v>2016</v>
      </c>
      <c r="F76" s="670"/>
      <c r="G76" s="696">
        <f t="shared" ref="G76" si="28">G81</f>
        <v>2017</v>
      </c>
      <c r="H76" s="609"/>
      <c r="I76" s="650">
        <v>2018</v>
      </c>
      <c r="J76" s="651"/>
      <c r="K76" s="652"/>
      <c r="L76" s="696">
        <f>L81</f>
        <v>2019</v>
      </c>
      <c r="M76" s="609"/>
      <c r="N76" s="608">
        <f>N81</f>
        <v>2020</v>
      </c>
      <c r="O76" s="670"/>
      <c r="P76" s="696">
        <f>P81</f>
        <v>2021</v>
      </c>
      <c r="Q76" s="670"/>
      <c r="S76" s="1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9.5" customHeight="1" thickBot="1">
      <c r="B77" s="701"/>
      <c r="C77" s="626"/>
      <c r="D77" s="687"/>
      <c r="E77" s="35" t="s">
        <v>0</v>
      </c>
      <c r="F77" s="20" t="s">
        <v>1</v>
      </c>
      <c r="G77" s="24" t="s">
        <v>0</v>
      </c>
      <c r="H77" s="31" t="s">
        <v>1</v>
      </c>
      <c r="I77" s="35" t="s">
        <v>0</v>
      </c>
      <c r="J77" s="31" t="s">
        <v>1</v>
      </c>
      <c r="K77" s="108" t="s">
        <v>97</v>
      </c>
      <c r="L77" s="24" t="str">
        <f>L82</f>
        <v>1 п/г</v>
      </c>
      <c r="M77" s="31" t="str">
        <f>M82</f>
        <v>2 п/г</v>
      </c>
      <c r="N77" s="35" t="str">
        <f>N82</f>
        <v>1 п/г</v>
      </c>
      <c r="O77" s="20" t="str">
        <f>O82</f>
        <v>2 п/г</v>
      </c>
      <c r="P77" s="24" t="str">
        <f>P82</f>
        <v>1 п/г</v>
      </c>
      <c r="Q77" s="20" t="str">
        <f>Q82</f>
        <v>2 п/г</v>
      </c>
      <c r="S77" s="1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9.5" customHeight="1" thickBot="1">
      <c r="B78" s="58" t="s">
        <v>15</v>
      </c>
      <c r="C78" s="59" t="s">
        <v>37</v>
      </c>
      <c r="D78" s="60" t="s">
        <v>52</v>
      </c>
      <c r="E78" s="62"/>
      <c r="F78" s="57"/>
      <c r="G78" s="61">
        <v>452.79</v>
      </c>
      <c r="H78" s="63">
        <v>487.13</v>
      </c>
      <c r="I78" s="38">
        <v>487.13</v>
      </c>
      <c r="J78" s="34">
        <v>542.48</v>
      </c>
      <c r="K78" s="110">
        <f t="shared" ref="K78" si="29">J78/I78</f>
        <v>1.1136246997721349</v>
      </c>
      <c r="L78" s="61">
        <f t="shared" ref="L78" si="30">J78</f>
        <v>542.48</v>
      </c>
      <c r="M78" s="63">
        <v>562.48</v>
      </c>
      <c r="N78" s="62">
        <f t="shared" ref="N78" si="31">M78</f>
        <v>562.48</v>
      </c>
      <c r="O78" s="57">
        <v>582.74</v>
      </c>
      <c r="P78" s="61">
        <f>O78</f>
        <v>582.74</v>
      </c>
      <c r="Q78" s="57">
        <v>603.54999999999995</v>
      </c>
      <c r="S78" s="1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22.5" customHeight="1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20.25" customHeight="1" thickBot="1">
      <c r="B80" s="665" t="s">
        <v>71</v>
      </c>
      <c r="C80" s="666"/>
      <c r="D80" s="666"/>
      <c r="E80" s="666"/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7"/>
      <c r="S80" s="1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8" customHeight="1">
      <c r="B81" s="650" t="str">
        <f>B20</f>
        <v>Филиал</v>
      </c>
      <c r="C81" s="624" t="s">
        <v>36</v>
      </c>
      <c r="D81" s="685" t="s">
        <v>40</v>
      </c>
      <c r="E81" s="608">
        <f>E20</f>
        <v>2016</v>
      </c>
      <c r="F81" s="670"/>
      <c r="G81" s="696">
        <f>G20</f>
        <v>2017</v>
      </c>
      <c r="H81" s="609"/>
      <c r="I81" s="650">
        <v>2018</v>
      </c>
      <c r="J81" s="651"/>
      <c r="K81" s="652"/>
      <c r="L81" s="696">
        <f>L20</f>
        <v>2019</v>
      </c>
      <c r="M81" s="609"/>
      <c r="N81" s="608">
        <f>N20</f>
        <v>2020</v>
      </c>
      <c r="O81" s="670"/>
      <c r="P81" s="696">
        <f>P20</f>
        <v>2021</v>
      </c>
      <c r="Q81" s="670"/>
      <c r="S81" s="1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8" customHeight="1" thickBot="1">
      <c r="B82" s="701"/>
      <c r="C82" s="626"/>
      <c r="D82" s="687"/>
      <c r="E82" s="35" t="str">
        <f>E21</f>
        <v>1 п/г</v>
      </c>
      <c r="F82" s="20" t="str">
        <f>F21</f>
        <v>2 п/г</v>
      </c>
      <c r="G82" s="24" t="str">
        <f>G21</f>
        <v>1 п/г</v>
      </c>
      <c r="H82" s="31" t="str">
        <f>H21</f>
        <v>2 п/г</v>
      </c>
      <c r="I82" s="35" t="s">
        <v>0</v>
      </c>
      <c r="J82" s="31" t="s">
        <v>1</v>
      </c>
      <c r="K82" s="108" t="s">
        <v>97</v>
      </c>
      <c r="L82" s="24" t="str">
        <f>L21</f>
        <v>1 п/г</v>
      </c>
      <c r="M82" s="31" t="str">
        <f>M21</f>
        <v>2 п/г</v>
      </c>
      <c r="N82" s="35" t="str">
        <f>N21</f>
        <v>1 п/г</v>
      </c>
      <c r="O82" s="20" t="str">
        <f>O21</f>
        <v>2 п/г</v>
      </c>
      <c r="P82" s="24" t="str">
        <f>P21</f>
        <v>1 п/г</v>
      </c>
      <c r="Q82" s="20" t="str">
        <f>Q21</f>
        <v>2 п/г</v>
      </c>
      <c r="S82" s="1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8" customHeight="1">
      <c r="B83" s="70" t="s">
        <v>16</v>
      </c>
      <c r="C83" s="28" t="s">
        <v>38</v>
      </c>
      <c r="D83" s="21" t="s">
        <v>76</v>
      </c>
      <c r="E83" s="36">
        <v>1381.63</v>
      </c>
      <c r="F83" s="19">
        <v>1497.89</v>
      </c>
      <c r="G83" s="25">
        <f>F83</f>
        <v>1497.89</v>
      </c>
      <c r="H83" s="32">
        <v>1572.03</v>
      </c>
      <c r="I83" s="37">
        <v>1572.03</v>
      </c>
      <c r="J83" s="33">
        <v>1604.48</v>
      </c>
      <c r="K83" s="109">
        <f t="shared" ref="K83:K85" si="32">J83/I83</f>
        <v>1.0206420997054764</v>
      </c>
      <c r="L83" s="71">
        <f>J83</f>
        <v>1604.48</v>
      </c>
      <c r="M83" s="72"/>
      <c r="N83" s="73"/>
      <c r="O83" s="74"/>
      <c r="P83" s="71"/>
      <c r="Q83" s="74"/>
      <c r="S83" s="1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8" customHeight="1">
      <c r="B84" s="65" t="str">
        <f>B27</f>
        <v>г.Ковров</v>
      </c>
      <c r="C84" s="29" t="s">
        <v>37</v>
      </c>
      <c r="D84" s="22" t="s">
        <v>50</v>
      </c>
      <c r="E84" s="37"/>
      <c r="F84" s="15"/>
      <c r="G84" s="26">
        <v>1360.5</v>
      </c>
      <c r="H84" s="33">
        <v>1309.8699999999999</v>
      </c>
      <c r="I84" s="37">
        <v>1309.8699999999999</v>
      </c>
      <c r="J84" s="33">
        <v>1382.89</v>
      </c>
      <c r="K84" s="109">
        <f t="shared" si="32"/>
        <v>1.0557459900600825</v>
      </c>
      <c r="L84" s="26">
        <f t="shared" ref="L84" si="33">J84</f>
        <v>1382.89</v>
      </c>
      <c r="M84" s="33">
        <v>1428.99</v>
      </c>
      <c r="N84" s="37">
        <f t="shared" ref="N84" si="34">M84</f>
        <v>1428.99</v>
      </c>
      <c r="O84" s="15">
        <v>1471.78</v>
      </c>
      <c r="P84" s="26">
        <f>O84</f>
        <v>1471.78</v>
      </c>
      <c r="Q84" s="15">
        <v>1515.93</v>
      </c>
      <c r="S84" s="1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8" customHeight="1" thickBot="1">
      <c r="B85" s="66" t="str">
        <f>B36</f>
        <v>пос.Содышка</v>
      </c>
      <c r="C85" s="30">
        <v>2018</v>
      </c>
      <c r="D85" s="23" t="s">
        <v>51</v>
      </c>
      <c r="E85" s="38"/>
      <c r="F85" s="17"/>
      <c r="G85" s="27"/>
      <c r="H85" s="34"/>
      <c r="I85" s="38">
        <v>1426.27</v>
      </c>
      <c r="J85" s="34">
        <v>1473.67</v>
      </c>
      <c r="K85" s="110">
        <f t="shared" si="32"/>
        <v>1.0332335392317022</v>
      </c>
      <c r="L85" s="67">
        <f>J85</f>
        <v>1473.67</v>
      </c>
      <c r="M85" s="68"/>
      <c r="N85" s="69"/>
      <c r="O85" s="64"/>
      <c r="P85" s="67"/>
      <c r="Q85" s="64"/>
      <c r="S85" s="1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22.5" customHeight="1" thickBot="1">
      <c r="B86" s="7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1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24" customHeight="1" thickBot="1">
      <c r="B87" s="647" t="s">
        <v>34</v>
      </c>
      <c r="C87" s="648"/>
      <c r="D87" s="648"/>
      <c r="E87" s="648"/>
      <c r="F87" s="648"/>
      <c r="G87" s="648"/>
      <c r="H87" s="648"/>
      <c r="I87" s="648"/>
      <c r="J87" s="649"/>
      <c r="Y87" s="1"/>
      <c r="Z87" s="1"/>
      <c r="AA87" s="1"/>
      <c r="AB87" s="1"/>
      <c r="AC87" s="1"/>
    </row>
    <row r="88" spans="2:31" ht="24" customHeight="1" thickBot="1">
      <c r="B88" s="602" t="s">
        <v>95</v>
      </c>
      <c r="C88" s="603"/>
      <c r="D88" s="603"/>
      <c r="E88" s="603"/>
      <c r="F88" s="603"/>
      <c r="G88" s="603"/>
      <c r="H88" s="603"/>
      <c r="I88" s="603"/>
      <c r="J88" s="604"/>
      <c r="Y88" s="1"/>
      <c r="Z88" s="1"/>
      <c r="AA88" s="1"/>
      <c r="AB88" s="1"/>
      <c r="AC88" s="1"/>
    </row>
    <row r="89" spans="2:31" ht="15.75" customHeight="1" thickBot="1">
      <c r="B89" s="608" t="s">
        <v>5</v>
      </c>
      <c r="C89" s="609"/>
      <c r="D89" s="624" t="s">
        <v>40</v>
      </c>
      <c r="E89" s="599">
        <f>I76</f>
        <v>2018</v>
      </c>
      <c r="F89" s="600"/>
      <c r="G89" s="600"/>
      <c r="H89" s="600"/>
      <c r="I89" s="600"/>
      <c r="J89" s="601"/>
      <c r="Y89" s="1"/>
      <c r="Z89" s="1"/>
      <c r="AA89" s="1"/>
      <c r="AB89" s="1"/>
      <c r="AC89" s="1"/>
    </row>
    <row r="90" spans="2:31" ht="15.75" customHeight="1">
      <c r="B90" s="610"/>
      <c r="C90" s="611"/>
      <c r="D90" s="625"/>
      <c r="E90" s="616" t="str">
        <f>I77</f>
        <v>1 п/г</v>
      </c>
      <c r="F90" s="617"/>
      <c r="G90" s="618" t="str">
        <f>J77</f>
        <v>2 п/г</v>
      </c>
      <c r="H90" s="619"/>
      <c r="I90" s="608" t="s">
        <v>98</v>
      </c>
      <c r="J90" s="670"/>
      <c r="Y90" s="1"/>
      <c r="Z90" s="1"/>
      <c r="AA90" s="1"/>
      <c r="AB90" s="1"/>
      <c r="AC90" s="1"/>
    </row>
    <row r="91" spans="2:31" ht="29.25" customHeight="1" thickBot="1">
      <c r="B91" s="612"/>
      <c r="C91" s="613"/>
      <c r="D91" s="626"/>
      <c r="E91" s="91" t="s">
        <v>32</v>
      </c>
      <c r="F91" s="84" t="s">
        <v>33</v>
      </c>
      <c r="G91" s="84" t="s">
        <v>32</v>
      </c>
      <c r="H91" s="85" t="s">
        <v>33</v>
      </c>
      <c r="I91" s="103" t="s">
        <v>32</v>
      </c>
      <c r="J91" s="85" t="s">
        <v>33</v>
      </c>
      <c r="Y91" s="1"/>
      <c r="Z91" s="1"/>
      <c r="AA91" s="1"/>
      <c r="AB91" s="1"/>
      <c r="AC91" s="1"/>
    </row>
    <row r="92" spans="2:31" ht="30.75" customHeight="1" thickBot="1">
      <c r="B92" s="614" t="s">
        <v>20</v>
      </c>
      <c r="C92" s="615"/>
      <c r="D92" s="93" t="s">
        <v>63</v>
      </c>
      <c r="E92" s="92">
        <v>58.24</v>
      </c>
      <c r="F92" s="87">
        <f>I34</f>
        <v>2497.2399999999998</v>
      </c>
      <c r="G92" s="86">
        <v>60.21</v>
      </c>
      <c r="H92" s="88">
        <f>J34</f>
        <v>2654.57</v>
      </c>
      <c r="I92" s="124">
        <v>1.0338255494505495</v>
      </c>
      <c r="J92" s="125">
        <v>1.0630015537153019</v>
      </c>
      <c r="Y92" s="1"/>
      <c r="Z92" s="1"/>
      <c r="AA92" s="1"/>
      <c r="AB92" s="1"/>
      <c r="AC92" s="1"/>
    </row>
    <row r="93" spans="2:31" ht="24.75" customHeight="1" thickBot="1">
      <c r="B93" s="602" t="s">
        <v>96</v>
      </c>
      <c r="C93" s="603"/>
      <c r="D93" s="603"/>
      <c r="E93" s="603"/>
      <c r="F93" s="603"/>
      <c r="G93" s="603"/>
      <c r="H93" s="603"/>
      <c r="I93" s="603"/>
      <c r="J93" s="604"/>
      <c r="K93" s="76"/>
      <c r="L93" s="11"/>
      <c r="M93" s="42"/>
      <c r="N93" s="42"/>
      <c r="O93" s="42"/>
      <c r="P93" s="42"/>
      <c r="Y93" s="1"/>
      <c r="Z93" s="1"/>
      <c r="AA93" s="1"/>
      <c r="AB93" s="1"/>
      <c r="AC93" s="1"/>
    </row>
    <row r="94" spans="2:31" ht="15" customHeight="1" thickBot="1">
      <c r="B94" s="608" t="s">
        <v>5</v>
      </c>
      <c r="C94" s="609"/>
      <c r="D94" s="624" t="s">
        <v>40</v>
      </c>
      <c r="E94" s="599">
        <f>E89</f>
        <v>2018</v>
      </c>
      <c r="F94" s="600"/>
      <c r="G94" s="600"/>
      <c r="H94" s="600"/>
      <c r="I94" s="600"/>
      <c r="J94" s="601"/>
      <c r="K94" s="76"/>
      <c r="L94" s="11"/>
      <c r="M94" s="42"/>
      <c r="N94" s="42"/>
      <c r="O94" s="42"/>
      <c r="P94" s="42"/>
      <c r="Y94" s="1"/>
      <c r="Z94" s="1"/>
      <c r="AA94" s="1"/>
      <c r="AB94" s="1"/>
      <c r="AC94" s="1"/>
    </row>
    <row r="95" spans="2:31" ht="14.25" customHeight="1">
      <c r="B95" s="610"/>
      <c r="C95" s="611"/>
      <c r="D95" s="625"/>
      <c r="E95" s="616" t="str">
        <f>E90</f>
        <v>1 п/г</v>
      </c>
      <c r="F95" s="617"/>
      <c r="G95" s="618" t="str">
        <f>G90</f>
        <v>2 п/г</v>
      </c>
      <c r="H95" s="619"/>
      <c r="I95" s="608" t="s">
        <v>98</v>
      </c>
      <c r="J95" s="670"/>
      <c r="K95" s="76"/>
      <c r="L95" s="11"/>
      <c r="M95" s="42"/>
      <c r="N95" s="42"/>
      <c r="O95" s="42"/>
      <c r="P95" s="42"/>
      <c r="Y95" s="1"/>
      <c r="Z95" s="1"/>
      <c r="AA95" s="1"/>
      <c r="AB95" s="1"/>
      <c r="AC95" s="1"/>
    </row>
    <row r="96" spans="2:31" ht="30.75" customHeight="1" thickBot="1">
      <c r="B96" s="612"/>
      <c r="C96" s="613"/>
      <c r="D96" s="626"/>
      <c r="E96" s="91" t="s">
        <v>32</v>
      </c>
      <c r="F96" s="84" t="s">
        <v>33</v>
      </c>
      <c r="G96" s="84" t="s">
        <v>32</v>
      </c>
      <c r="H96" s="85" t="s">
        <v>33</v>
      </c>
      <c r="I96" s="103" t="s">
        <v>32</v>
      </c>
      <c r="J96" s="85" t="s">
        <v>33</v>
      </c>
      <c r="K96" s="76"/>
      <c r="L96" s="11"/>
      <c r="M96" s="42"/>
      <c r="N96" s="42"/>
      <c r="O96" s="42"/>
      <c r="P96" s="42"/>
      <c r="Y96" s="1"/>
      <c r="Z96" s="1"/>
      <c r="AA96" s="1"/>
      <c r="AB96" s="1"/>
      <c r="AC96" s="1"/>
    </row>
    <row r="97" spans="2:29" ht="30.75" customHeight="1" thickBot="1">
      <c r="B97" s="614" t="str">
        <f>B92</f>
        <v>Селивановский филиал</v>
      </c>
      <c r="C97" s="615"/>
      <c r="D97" s="93" t="str">
        <f>D92</f>
        <v>от 18.12.2017 г. № 58/7, от 18.12.2017 г. №58/5</v>
      </c>
      <c r="E97" s="92">
        <f>E92*1.18</f>
        <v>68.723200000000006</v>
      </c>
      <c r="F97" s="87">
        <f>F92*1.18</f>
        <v>2946.7431999999994</v>
      </c>
      <c r="G97" s="86">
        <f>G92*1.18</f>
        <v>71.047799999999995</v>
      </c>
      <c r="H97" s="88">
        <f>H92*1.18</f>
        <v>3132.3926000000001</v>
      </c>
      <c r="I97" s="124">
        <v>1.0338255494505495</v>
      </c>
      <c r="J97" s="125">
        <v>1.0630015537153019</v>
      </c>
      <c r="K97" s="76"/>
      <c r="L97" s="11"/>
      <c r="M97" s="42"/>
      <c r="N97" s="42"/>
      <c r="O97" s="42"/>
      <c r="P97" s="42"/>
      <c r="Y97" s="1"/>
      <c r="Z97" s="1"/>
      <c r="AA97" s="1"/>
      <c r="AB97" s="1"/>
      <c r="AC97" s="1"/>
    </row>
    <row r="98" spans="2:29" ht="24" customHeight="1" thickBot="1">
      <c r="J98" s="1"/>
      <c r="K98" s="1"/>
      <c r="P98" s="6"/>
      <c r="Y98" s="1"/>
      <c r="Z98" s="1"/>
      <c r="AA98" s="1"/>
      <c r="AB98" s="1"/>
      <c r="AC98" s="1"/>
    </row>
    <row r="99" spans="2:29" ht="25.5" customHeight="1" thickBot="1">
      <c r="B99" s="647" t="s">
        <v>35</v>
      </c>
      <c r="C99" s="648"/>
      <c r="D99" s="648"/>
      <c r="E99" s="648"/>
      <c r="F99" s="648"/>
      <c r="G99" s="648"/>
      <c r="H99" s="648"/>
      <c r="I99" s="648"/>
      <c r="J99" s="649"/>
      <c r="K99" s="76"/>
      <c r="L99" s="11"/>
      <c r="M99" s="42"/>
      <c r="N99" s="42"/>
      <c r="O99" s="42"/>
      <c r="P99" s="42"/>
      <c r="Y99" s="1"/>
      <c r="Z99" s="1"/>
      <c r="AA99" s="1"/>
      <c r="AB99" s="1"/>
      <c r="AC99" s="1"/>
    </row>
    <row r="100" spans="2:29" ht="25.5" customHeight="1" thickBot="1">
      <c r="B100" s="602" t="s">
        <v>95</v>
      </c>
      <c r="C100" s="603"/>
      <c r="D100" s="603"/>
      <c r="E100" s="603"/>
      <c r="F100" s="603"/>
      <c r="G100" s="603"/>
      <c r="H100" s="603"/>
      <c r="I100" s="603"/>
      <c r="J100" s="604"/>
      <c r="K100" s="76"/>
      <c r="L100" s="11"/>
      <c r="M100" s="42"/>
      <c r="N100" s="42"/>
      <c r="O100" s="42"/>
      <c r="P100" s="42"/>
      <c r="Y100" s="1"/>
      <c r="Z100" s="1"/>
      <c r="AA100" s="1"/>
      <c r="AB100" s="1"/>
      <c r="AC100" s="1"/>
    </row>
    <row r="101" spans="2:29" ht="15.75" thickBot="1">
      <c r="B101" s="608" t="s">
        <v>5</v>
      </c>
      <c r="C101" s="670"/>
      <c r="D101" s="685" t="s">
        <v>40</v>
      </c>
      <c r="E101" s="599">
        <v>2018</v>
      </c>
      <c r="F101" s="600"/>
      <c r="G101" s="600"/>
      <c r="H101" s="600"/>
      <c r="I101" s="600"/>
      <c r="J101" s="601"/>
    </row>
    <row r="102" spans="2:29">
      <c r="B102" s="610"/>
      <c r="C102" s="671"/>
      <c r="D102" s="686"/>
      <c r="E102" s="688" t="str">
        <f>E90</f>
        <v>1 п/г</v>
      </c>
      <c r="F102" s="683"/>
      <c r="G102" s="683" t="str">
        <f>G90</f>
        <v>2 п/г</v>
      </c>
      <c r="H102" s="684"/>
      <c r="I102" s="608" t="s">
        <v>98</v>
      </c>
      <c r="J102" s="670"/>
    </row>
    <row r="103" spans="2:29" ht="29.25" thickBot="1">
      <c r="B103" s="612"/>
      <c r="C103" s="672"/>
      <c r="D103" s="687"/>
      <c r="E103" s="103" t="s">
        <v>32</v>
      </c>
      <c r="F103" s="84" t="s">
        <v>33</v>
      </c>
      <c r="G103" s="84" t="s">
        <v>32</v>
      </c>
      <c r="H103" s="85" t="s">
        <v>33</v>
      </c>
      <c r="I103" s="103" t="s">
        <v>32</v>
      </c>
      <c r="J103" s="85" t="s">
        <v>33</v>
      </c>
    </row>
    <row r="104" spans="2:29" ht="18.75" customHeight="1">
      <c r="B104" s="663" t="s">
        <v>108</v>
      </c>
      <c r="C104" s="664"/>
      <c r="D104" s="97" t="s">
        <v>46</v>
      </c>
      <c r="E104" s="100">
        <v>46.08</v>
      </c>
      <c r="F104" s="83">
        <f>I24</f>
        <v>2236.11</v>
      </c>
      <c r="G104" s="9">
        <v>49.96</v>
      </c>
      <c r="H104" s="117">
        <f>J24</f>
        <v>2273.4499999999998</v>
      </c>
      <c r="I104" s="126">
        <v>1.0842013888888888</v>
      </c>
      <c r="J104" s="111">
        <v>1.0166986418378343</v>
      </c>
      <c r="L104" s="132"/>
    </row>
    <row r="105" spans="2:29" ht="29.25" customHeight="1">
      <c r="B105" s="645" t="s">
        <v>109</v>
      </c>
      <c r="C105" s="646"/>
      <c r="D105" s="163" t="s">
        <v>110</v>
      </c>
      <c r="E105" s="100"/>
      <c r="F105" s="83"/>
      <c r="G105" s="9">
        <f>G104</f>
        <v>49.96</v>
      </c>
      <c r="H105" s="117">
        <f>J25</f>
        <v>2365.04</v>
      </c>
      <c r="I105" s="126">
        <f>I104</f>
        <v>1.0842013888888888</v>
      </c>
      <c r="J105" s="111">
        <f>K25</f>
        <v>1.0576581652959827</v>
      </c>
      <c r="L105" s="132"/>
    </row>
    <row r="106" spans="2:29" ht="18.75" customHeight="1">
      <c r="B106" s="622" t="s">
        <v>10</v>
      </c>
      <c r="C106" s="632"/>
      <c r="D106" s="98" t="s">
        <v>77</v>
      </c>
      <c r="E106" s="101">
        <v>17.21</v>
      </c>
      <c r="F106" s="114">
        <f>I26</f>
        <v>2505.79</v>
      </c>
      <c r="G106" s="113">
        <v>19.46</v>
      </c>
      <c r="H106" s="115">
        <f>J26</f>
        <v>2688.71</v>
      </c>
      <c r="I106" s="127">
        <v>1.1307379430563627</v>
      </c>
      <c r="J106" s="109">
        <v>1.0729989344677726</v>
      </c>
      <c r="L106" s="132"/>
    </row>
    <row r="107" spans="2:29" ht="18.75" customHeight="1">
      <c r="B107" s="622" t="s">
        <v>14</v>
      </c>
      <c r="C107" s="632"/>
      <c r="D107" s="98" t="s">
        <v>49</v>
      </c>
      <c r="E107" s="101">
        <v>16.329999999999998</v>
      </c>
      <c r="F107" s="114">
        <f>I27</f>
        <v>1948.39</v>
      </c>
      <c r="G107" s="113">
        <v>16.77</v>
      </c>
      <c r="H107" s="115">
        <f>J27</f>
        <v>2060.5700000000002</v>
      </c>
      <c r="I107" s="127">
        <v>1.0269442743417025</v>
      </c>
      <c r="J107" s="109">
        <v>1.0575757420229011</v>
      </c>
      <c r="L107" s="132"/>
    </row>
    <row r="108" spans="2:29" ht="18.75" customHeight="1">
      <c r="B108" s="622" t="s">
        <v>2</v>
      </c>
      <c r="C108" s="632"/>
      <c r="D108" s="98" t="s">
        <v>53</v>
      </c>
      <c r="E108" s="101">
        <v>29.28</v>
      </c>
      <c r="F108" s="114">
        <f>I29</f>
        <v>1796.74</v>
      </c>
      <c r="G108" s="113">
        <v>30.3</v>
      </c>
      <c r="H108" s="115">
        <f>J29</f>
        <v>2001.01</v>
      </c>
      <c r="I108" s="127">
        <v>1.0348360655737705</v>
      </c>
      <c r="J108" s="109">
        <v>1.1136892371739928</v>
      </c>
      <c r="L108" s="132"/>
    </row>
    <row r="109" spans="2:29" ht="18.75" customHeight="1">
      <c r="B109" s="622" t="s">
        <v>18</v>
      </c>
      <c r="C109" s="632"/>
      <c r="D109" s="98" t="s">
        <v>55</v>
      </c>
      <c r="E109" s="101">
        <v>34.520000000000003</v>
      </c>
      <c r="F109" s="114">
        <f>I30</f>
        <v>1968.35</v>
      </c>
      <c r="G109" s="113">
        <v>35.590000000000003</v>
      </c>
      <c r="H109" s="115">
        <f>J30</f>
        <v>2000.06</v>
      </c>
      <c r="I109" s="127">
        <v>1.0309965237543453</v>
      </c>
      <c r="J109" s="109">
        <v>1.0161099397972921</v>
      </c>
      <c r="L109" s="132"/>
    </row>
    <row r="110" spans="2:29" ht="18.75" customHeight="1">
      <c r="B110" s="622" t="s">
        <v>19</v>
      </c>
      <c r="C110" s="632"/>
      <c r="D110" s="98" t="s">
        <v>57</v>
      </c>
      <c r="E110" s="101">
        <v>19.940000000000001</v>
      </c>
      <c r="F110" s="114">
        <f>I31</f>
        <v>1867.68</v>
      </c>
      <c r="G110" s="113">
        <v>20.69</v>
      </c>
      <c r="H110" s="115">
        <f>J31</f>
        <v>1983.22</v>
      </c>
      <c r="I110" s="127">
        <v>1.0376128385155465</v>
      </c>
      <c r="J110" s="109">
        <v>1.0618628458836632</v>
      </c>
    </row>
    <row r="111" spans="2:29" ht="18.75" customHeight="1">
      <c r="B111" s="622" t="s">
        <v>26</v>
      </c>
      <c r="C111" s="632"/>
      <c r="D111" s="658" t="s">
        <v>59</v>
      </c>
      <c r="E111" s="643"/>
      <c r="F111" s="644"/>
      <c r="G111" s="668"/>
      <c r="H111" s="669"/>
      <c r="I111" s="676"/>
      <c r="J111" s="677"/>
    </row>
    <row r="112" spans="2:29" ht="18.75" customHeight="1">
      <c r="B112" s="661" t="s">
        <v>27</v>
      </c>
      <c r="C112" s="662"/>
      <c r="D112" s="659"/>
      <c r="E112" s="101">
        <v>33.01</v>
      </c>
      <c r="F112" s="636">
        <f>I32</f>
        <v>2104.86</v>
      </c>
      <c r="G112" s="113">
        <v>34.049999999999997</v>
      </c>
      <c r="H112" s="673">
        <f>J32</f>
        <v>2320.17</v>
      </c>
      <c r="I112" s="127">
        <v>1.0315056043623145</v>
      </c>
      <c r="J112" s="598">
        <v>1.1022918388871468</v>
      </c>
    </row>
    <row r="113" spans="2:10" ht="18.75" customHeight="1">
      <c r="B113" s="661" t="s">
        <v>28</v>
      </c>
      <c r="C113" s="662"/>
      <c r="D113" s="659"/>
      <c r="E113" s="101">
        <v>26.86</v>
      </c>
      <c r="F113" s="637"/>
      <c r="G113" s="113">
        <v>29.24</v>
      </c>
      <c r="H113" s="674"/>
      <c r="I113" s="127">
        <v>1.0886075949367089</v>
      </c>
      <c r="J113" s="598"/>
    </row>
    <row r="114" spans="2:10" ht="18.75" customHeight="1">
      <c r="B114" s="661" t="s">
        <v>29</v>
      </c>
      <c r="C114" s="662"/>
      <c r="D114" s="659"/>
      <c r="E114" s="101">
        <v>33.01</v>
      </c>
      <c r="F114" s="637"/>
      <c r="G114" s="113">
        <v>34.049999999999997</v>
      </c>
      <c r="H114" s="674"/>
      <c r="I114" s="127">
        <v>1.0315056043623145</v>
      </c>
      <c r="J114" s="598"/>
    </row>
    <row r="115" spans="2:10" ht="18.75" customHeight="1">
      <c r="B115" s="661" t="s">
        <v>30</v>
      </c>
      <c r="C115" s="662"/>
      <c r="D115" s="659"/>
      <c r="E115" s="101">
        <v>33.01</v>
      </c>
      <c r="F115" s="637"/>
      <c r="G115" s="113">
        <v>34.049999999999997</v>
      </c>
      <c r="H115" s="674"/>
      <c r="I115" s="127">
        <v>1.0315056043623145</v>
      </c>
      <c r="J115" s="598"/>
    </row>
    <row r="116" spans="2:10" ht="18.75" customHeight="1">
      <c r="B116" s="661" t="s">
        <v>31</v>
      </c>
      <c r="C116" s="662"/>
      <c r="D116" s="660"/>
      <c r="E116" s="101">
        <v>33.01</v>
      </c>
      <c r="F116" s="638"/>
      <c r="G116" s="113">
        <v>34.049999999999997</v>
      </c>
      <c r="H116" s="675"/>
      <c r="I116" s="127">
        <v>1.0315056043623145</v>
      </c>
      <c r="J116" s="598"/>
    </row>
    <row r="117" spans="2:10" ht="18.75" customHeight="1">
      <c r="B117" s="630" t="s">
        <v>100</v>
      </c>
      <c r="C117" s="631"/>
      <c r="D117" s="98" t="s">
        <v>45</v>
      </c>
      <c r="E117" s="101">
        <v>18.47</v>
      </c>
      <c r="F117" s="114">
        <f>I33</f>
        <v>1624.08</v>
      </c>
      <c r="G117" s="134">
        <v>0</v>
      </c>
      <c r="H117" s="135">
        <v>0</v>
      </c>
      <c r="I117" s="136" t="s">
        <v>102</v>
      </c>
      <c r="J117" s="137" t="s">
        <v>102</v>
      </c>
    </row>
    <row r="118" spans="2:10" ht="32.25" customHeight="1">
      <c r="B118" s="630" t="s">
        <v>101</v>
      </c>
      <c r="C118" s="631"/>
      <c r="D118" s="131" t="s">
        <v>99</v>
      </c>
      <c r="E118" s="101">
        <v>15.93</v>
      </c>
      <c r="F118" s="114">
        <v>1624.08</v>
      </c>
      <c r="G118" s="113">
        <v>16.48</v>
      </c>
      <c r="H118" s="115">
        <v>1780.16</v>
      </c>
      <c r="I118" s="127">
        <f>G118/E118</f>
        <v>1.0345260514752042</v>
      </c>
      <c r="J118" s="109">
        <f>H118/F118</f>
        <v>1.0961036402147679</v>
      </c>
    </row>
    <row r="119" spans="2:10" ht="18.75" customHeight="1">
      <c r="B119" s="622" t="s">
        <v>20</v>
      </c>
      <c r="C119" s="632"/>
      <c r="D119" s="98" t="s">
        <v>61</v>
      </c>
      <c r="E119" s="101">
        <v>55.04</v>
      </c>
      <c r="F119" s="114">
        <f>I34</f>
        <v>2497.2399999999998</v>
      </c>
      <c r="G119" s="113">
        <v>57.08</v>
      </c>
      <c r="H119" s="115">
        <f>J34</f>
        <v>2654.57</v>
      </c>
      <c r="I119" s="127">
        <v>1.0370639534883721</v>
      </c>
      <c r="J119" s="109">
        <v>1.0630015537153019</v>
      </c>
    </row>
    <row r="120" spans="2:10" ht="18.75" customHeight="1">
      <c r="B120" s="622" t="s">
        <v>103</v>
      </c>
      <c r="C120" s="632"/>
      <c r="D120" s="130" t="s">
        <v>104</v>
      </c>
      <c r="E120" s="101">
        <v>55.04</v>
      </c>
      <c r="F120" s="140">
        <v>3239.83</v>
      </c>
      <c r="G120" s="113">
        <v>57.08</v>
      </c>
      <c r="H120" s="141">
        <v>3318.28</v>
      </c>
      <c r="I120" s="127">
        <f>G120/E120</f>
        <v>1.0370639534883721</v>
      </c>
      <c r="J120" s="109">
        <f>H120/F120</f>
        <v>1.024214233462867</v>
      </c>
    </row>
    <row r="121" spans="2:10" ht="18.75" customHeight="1" thickBot="1">
      <c r="B121" s="678" t="s">
        <v>4</v>
      </c>
      <c r="C121" s="679"/>
      <c r="D121" s="99" t="s">
        <v>65</v>
      </c>
      <c r="E121" s="102">
        <v>22.45</v>
      </c>
      <c r="F121" s="96">
        <f>I36</f>
        <v>1821.6</v>
      </c>
      <c r="G121" s="95">
        <v>23.86</v>
      </c>
      <c r="H121" s="116">
        <f>J36</f>
        <v>1856.93</v>
      </c>
      <c r="I121" s="128">
        <v>1.0628062360801782</v>
      </c>
      <c r="J121" s="110">
        <v>1.01939503732982</v>
      </c>
    </row>
    <row r="122" spans="2:10" ht="20.25" customHeight="1" thickBot="1">
      <c r="B122" s="602" t="s">
        <v>96</v>
      </c>
      <c r="C122" s="603"/>
      <c r="D122" s="603"/>
      <c r="E122" s="603"/>
      <c r="F122" s="603"/>
      <c r="G122" s="603"/>
      <c r="H122" s="603"/>
      <c r="I122" s="603"/>
      <c r="J122" s="604"/>
    </row>
    <row r="123" spans="2:10" ht="15.75" thickBot="1">
      <c r="B123" s="608" t="s">
        <v>5</v>
      </c>
      <c r="C123" s="609"/>
      <c r="D123" s="624" t="s">
        <v>40</v>
      </c>
      <c r="E123" s="599">
        <v>2018</v>
      </c>
      <c r="F123" s="600"/>
      <c r="G123" s="600"/>
      <c r="H123" s="600"/>
      <c r="I123" s="600"/>
      <c r="J123" s="601"/>
    </row>
    <row r="124" spans="2:10">
      <c r="B124" s="610"/>
      <c r="C124" s="611"/>
      <c r="D124" s="625"/>
      <c r="E124" s="680" t="str">
        <f>E102</f>
        <v>1 п/г</v>
      </c>
      <c r="F124" s="681"/>
      <c r="G124" s="611" t="str">
        <f>G102</f>
        <v>2 п/г</v>
      </c>
      <c r="H124" s="682"/>
      <c r="I124" s="608" t="s">
        <v>98</v>
      </c>
      <c r="J124" s="670"/>
    </row>
    <row r="125" spans="2:10" ht="29.25" thickBot="1">
      <c r="B125" s="612"/>
      <c r="C125" s="613"/>
      <c r="D125" s="626"/>
      <c r="E125" s="91" t="str">
        <f>E103</f>
        <v>компонент вода</v>
      </c>
      <c r="F125" s="84" t="str">
        <f>F103</f>
        <v>компонент тепло</v>
      </c>
      <c r="G125" s="84" t="str">
        <f>G103</f>
        <v>компонент вода</v>
      </c>
      <c r="H125" s="85" t="str">
        <f>H103</f>
        <v>компонент тепло</v>
      </c>
      <c r="I125" s="103" t="s">
        <v>32</v>
      </c>
      <c r="J125" s="85" t="s">
        <v>33</v>
      </c>
    </row>
    <row r="126" spans="2:10" ht="18" customHeight="1">
      <c r="B126" s="620" t="str">
        <f>B104</f>
        <v>г.Гороховец (до 17.10.2018)</v>
      </c>
      <c r="C126" s="621"/>
      <c r="D126" s="106" t="str">
        <f>D104</f>
        <v>от 18.12.2017 г. № 58/3</v>
      </c>
      <c r="E126" s="105">
        <f>E104*1.18</f>
        <v>54.374399999999994</v>
      </c>
      <c r="F126" s="10">
        <f>F104*1.18</f>
        <v>2638.6098000000002</v>
      </c>
      <c r="G126" s="10">
        <f>G104*1.18</f>
        <v>58.952799999999996</v>
      </c>
      <c r="H126" s="104">
        <f>H104*1.18</f>
        <v>2682.6709999999998</v>
      </c>
      <c r="I126" s="126">
        <v>1.0842013888888888</v>
      </c>
      <c r="J126" s="111">
        <v>1.0166986418378343</v>
      </c>
    </row>
    <row r="127" spans="2:10" ht="30" customHeight="1">
      <c r="B127" s="645" t="str">
        <f>B105</f>
        <v>г.Гороховец (с 17.10.2018)</v>
      </c>
      <c r="C127" s="646"/>
      <c r="D127" s="153" t="str">
        <f>D105</f>
        <v>от 11.10.2018 г. № 39/5 (изм.в пост. от 18.12.2017 г. № 58/3)</v>
      </c>
      <c r="E127" s="105"/>
      <c r="F127" s="10"/>
      <c r="G127" s="10">
        <f>G105*1.18</f>
        <v>58.952799999999996</v>
      </c>
      <c r="H127" s="104">
        <f>H105*1.18</f>
        <v>2790.7471999999998</v>
      </c>
      <c r="I127" s="126">
        <f>I105</f>
        <v>1.0842013888888888</v>
      </c>
      <c r="J127" s="111">
        <f>J105</f>
        <v>1.0576581652959827</v>
      </c>
    </row>
    <row r="128" spans="2:10" ht="18" customHeight="1">
      <c r="B128" s="622" t="str">
        <f t="shared" ref="B128:B141" si="35">B106</f>
        <v>г.Гусь-Хрустальный</v>
      </c>
      <c r="C128" s="623"/>
      <c r="D128" s="45" t="s">
        <v>77</v>
      </c>
      <c r="E128" s="105">
        <f t="shared" ref="E128:H132" si="36">E106*1.18</f>
        <v>20.3078</v>
      </c>
      <c r="F128" s="10">
        <f t="shared" si="36"/>
        <v>2956.8321999999998</v>
      </c>
      <c r="G128" s="10">
        <f t="shared" si="36"/>
        <v>22.962800000000001</v>
      </c>
      <c r="H128" s="104">
        <f t="shared" si="36"/>
        <v>3172.6777999999999</v>
      </c>
      <c r="I128" s="127">
        <v>1.1307379430563627</v>
      </c>
      <c r="J128" s="109">
        <v>1.0729989344677726</v>
      </c>
    </row>
    <row r="129" spans="2:10" ht="18" customHeight="1">
      <c r="B129" s="622" t="str">
        <f t="shared" si="35"/>
        <v>г.Ковров</v>
      </c>
      <c r="C129" s="623"/>
      <c r="D129" s="45" t="str">
        <f>D107</f>
        <v>от 19.12.2017 г. № 59/90</v>
      </c>
      <c r="E129" s="105">
        <f t="shared" si="36"/>
        <v>19.269399999999997</v>
      </c>
      <c r="F129" s="10">
        <f t="shared" si="36"/>
        <v>2299.1001999999999</v>
      </c>
      <c r="G129" s="10">
        <f t="shared" si="36"/>
        <v>19.788599999999999</v>
      </c>
      <c r="H129" s="104">
        <f t="shared" si="36"/>
        <v>2431.4726000000001</v>
      </c>
      <c r="I129" s="127">
        <v>1.0269442743417025</v>
      </c>
      <c r="J129" s="109">
        <v>1.0575757420229011</v>
      </c>
    </row>
    <row r="130" spans="2:10" ht="18" customHeight="1">
      <c r="B130" s="622" t="str">
        <f t="shared" si="35"/>
        <v>мкр.Красный Октябрь</v>
      </c>
      <c r="C130" s="623"/>
      <c r="D130" s="45" t="str">
        <f>D108</f>
        <v>от 18.12.2017 г. № 58/13</v>
      </c>
      <c r="E130" s="105">
        <f t="shared" si="36"/>
        <v>34.550399999999996</v>
      </c>
      <c r="F130" s="10">
        <f t="shared" si="36"/>
        <v>2120.1531999999997</v>
      </c>
      <c r="G130" s="10">
        <f t="shared" si="36"/>
        <v>35.753999999999998</v>
      </c>
      <c r="H130" s="104">
        <f t="shared" si="36"/>
        <v>2361.1918000000001</v>
      </c>
      <c r="I130" s="127">
        <v>1.0348360655737705</v>
      </c>
      <c r="J130" s="109">
        <v>1.1136892371739928</v>
      </c>
    </row>
    <row r="131" spans="2:10" ht="18" customHeight="1">
      <c r="B131" s="622" t="str">
        <f t="shared" si="35"/>
        <v>г.Лакинск</v>
      </c>
      <c r="C131" s="623"/>
      <c r="D131" s="45" t="str">
        <f>D109</f>
        <v>от 18.12.2017 г. № 58/9</v>
      </c>
      <c r="E131" s="105">
        <f t="shared" si="36"/>
        <v>40.733600000000003</v>
      </c>
      <c r="F131" s="10">
        <f t="shared" si="36"/>
        <v>2322.6529999999998</v>
      </c>
      <c r="G131" s="10">
        <f t="shared" si="36"/>
        <v>41.996200000000002</v>
      </c>
      <c r="H131" s="104">
        <f t="shared" si="36"/>
        <v>2360.0708</v>
      </c>
      <c r="I131" s="127">
        <v>1.0309965237543453</v>
      </c>
      <c r="J131" s="109">
        <v>1.0161099397972921</v>
      </c>
    </row>
    <row r="132" spans="2:10" ht="18" customHeight="1">
      <c r="B132" s="622" t="str">
        <f t="shared" si="35"/>
        <v>о.Муром</v>
      </c>
      <c r="C132" s="623"/>
      <c r="D132" s="45" t="str">
        <f>D110</f>
        <v>от 19.12.2017 г. № 59/91</v>
      </c>
      <c r="E132" s="105">
        <f t="shared" si="36"/>
        <v>23.529199999999999</v>
      </c>
      <c r="F132" s="10">
        <f t="shared" si="36"/>
        <v>2203.8624</v>
      </c>
      <c r="G132" s="10">
        <f t="shared" si="36"/>
        <v>24.414200000000001</v>
      </c>
      <c r="H132" s="104">
        <f t="shared" si="36"/>
        <v>2340.1995999999999</v>
      </c>
      <c r="I132" s="127">
        <v>1.0376128385155465</v>
      </c>
      <c r="J132" s="109">
        <v>1.0618628458836632</v>
      </c>
    </row>
    <row r="133" spans="2:10" ht="18" customHeight="1">
      <c r="B133" s="622" t="str">
        <f t="shared" si="35"/>
        <v>Петушинский филиал, в т.ч.</v>
      </c>
      <c r="C133" s="623"/>
      <c r="D133" s="627" t="str">
        <f>D111</f>
        <v>от 18.12.2017 г. № 58/17</v>
      </c>
      <c r="E133" s="639"/>
      <c r="F133" s="640"/>
      <c r="G133" s="641"/>
      <c r="H133" s="642"/>
      <c r="I133" s="676"/>
      <c r="J133" s="677"/>
    </row>
    <row r="134" spans="2:10" ht="18" customHeight="1">
      <c r="B134" s="630" t="str">
        <f t="shared" si="35"/>
        <v>г.Петушки</v>
      </c>
      <c r="C134" s="658"/>
      <c r="D134" s="628"/>
      <c r="E134" s="105">
        <f>E112*1.18</f>
        <v>38.951799999999999</v>
      </c>
      <c r="F134" s="636">
        <f>F112*1.18</f>
        <v>2483.7348000000002</v>
      </c>
      <c r="G134" s="10">
        <f>G112*1.18</f>
        <v>40.178999999999995</v>
      </c>
      <c r="H134" s="633">
        <f>H112*1.18</f>
        <v>2737.8006</v>
      </c>
      <c r="I134" s="127">
        <v>1.0315056043623145</v>
      </c>
      <c r="J134" s="598">
        <v>1.1022918388871468</v>
      </c>
    </row>
    <row r="135" spans="2:10" ht="18" customHeight="1">
      <c r="B135" s="630" t="str">
        <f t="shared" si="35"/>
        <v>г.Покров</v>
      </c>
      <c r="C135" s="658"/>
      <c r="D135" s="628"/>
      <c r="E135" s="105">
        <f t="shared" ref="E135:E141" si="37">E113*1.18</f>
        <v>31.694799999999997</v>
      </c>
      <c r="F135" s="637"/>
      <c r="G135" s="10">
        <f t="shared" ref="G135:G141" si="38">G113*1.18</f>
        <v>34.5032</v>
      </c>
      <c r="H135" s="634"/>
      <c r="I135" s="127">
        <v>1.0886075949367089</v>
      </c>
      <c r="J135" s="598"/>
    </row>
    <row r="136" spans="2:10" ht="18" customHeight="1">
      <c r="B136" s="630" t="str">
        <f t="shared" si="35"/>
        <v>Нагорное СП</v>
      </c>
      <c r="C136" s="658"/>
      <c r="D136" s="628"/>
      <c r="E136" s="105">
        <f t="shared" si="37"/>
        <v>38.951799999999999</v>
      </c>
      <c r="F136" s="637"/>
      <c r="G136" s="10">
        <f t="shared" si="38"/>
        <v>40.178999999999995</v>
      </c>
      <c r="H136" s="634"/>
      <c r="I136" s="127">
        <v>1.0315056043623145</v>
      </c>
      <c r="J136" s="598"/>
    </row>
    <row r="137" spans="2:10" ht="18" customHeight="1">
      <c r="B137" s="630" t="str">
        <f t="shared" si="35"/>
        <v>Пекшинское СП</v>
      </c>
      <c r="C137" s="658"/>
      <c r="D137" s="628"/>
      <c r="E137" s="105">
        <f t="shared" si="37"/>
        <v>38.951799999999999</v>
      </c>
      <c r="F137" s="637"/>
      <c r="G137" s="10">
        <f t="shared" si="38"/>
        <v>40.178999999999995</v>
      </c>
      <c r="H137" s="634"/>
      <c r="I137" s="127">
        <v>1.0315056043623145</v>
      </c>
      <c r="J137" s="598"/>
    </row>
    <row r="138" spans="2:10" ht="18" customHeight="1">
      <c r="B138" s="630" t="str">
        <f t="shared" si="35"/>
        <v>Петушинское СП</v>
      </c>
      <c r="C138" s="658"/>
      <c r="D138" s="629"/>
      <c r="E138" s="105">
        <f t="shared" si="37"/>
        <v>38.951799999999999</v>
      </c>
      <c r="F138" s="638"/>
      <c r="G138" s="10">
        <f t="shared" si="38"/>
        <v>40.178999999999995</v>
      </c>
      <c r="H138" s="635"/>
      <c r="I138" s="127">
        <v>1.0315056043623145</v>
      </c>
      <c r="J138" s="598"/>
    </row>
    <row r="139" spans="2:10" ht="18" customHeight="1">
      <c r="B139" s="630" t="str">
        <f t="shared" si="35"/>
        <v>пос.Вольгинский (до 05.04.2018)</v>
      </c>
      <c r="C139" s="631"/>
      <c r="D139" s="45" t="str">
        <f>D117</f>
        <v>от 18.12.2017 г. № 58/15</v>
      </c>
      <c r="E139" s="105">
        <f t="shared" si="37"/>
        <v>21.794599999999999</v>
      </c>
      <c r="F139" s="10">
        <f>F117*1.18</f>
        <v>1916.4143999999999</v>
      </c>
      <c r="G139" s="138">
        <f t="shared" si="38"/>
        <v>0</v>
      </c>
      <c r="H139" s="139">
        <f>H117*1.18</f>
        <v>0</v>
      </c>
      <c r="I139" s="136" t="str">
        <f>I117</f>
        <v>-</v>
      </c>
      <c r="J139" s="137" t="str">
        <f>J117</f>
        <v>-</v>
      </c>
    </row>
    <row r="140" spans="2:10" ht="32.25" customHeight="1">
      <c r="B140" s="630" t="str">
        <f t="shared" si="35"/>
        <v>пос.Вольгинский (с 05.04.2018)</v>
      </c>
      <c r="C140" s="631"/>
      <c r="D140" s="133" t="str">
        <f>D118</f>
        <v>от 05.04.2018 г. № 10/1 (изм.в пост. от 18.12.2017 г. №58/15)</v>
      </c>
      <c r="E140" s="105">
        <f t="shared" si="37"/>
        <v>18.7974</v>
      </c>
      <c r="F140" s="10">
        <f>F118*1.18</f>
        <v>1916.4143999999999</v>
      </c>
      <c r="G140" s="10">
        <f t="shared" si="38"/>
        <v>19.446400000000001</v>
      </c>
      <c r="H140" s="104">
        <f>H118*1.18</f>
        <v>2100.5888</v>
      </c>
      <c r="I140" s="127">
        <f>G140/E140</f>
        <v>1.0345260514752042</v>
      </c>
      <c r="J140" s="109">
        <f>H140/F140</f>
        <v>1.0961036402147679</v>
      </c>
    </row>
    <row r="141" spans="2:10" ht="18" customHeight="1">
      <c r="B141" s="622" t="str">
        <f t="shared" si="35"/>
        <v>Селивановский филиал</v>
      </c>
      <c r="C141" s="623"/>
      <c r="D141" s="45" t="str">
        <f>D119</f>
        <v>от 18.12.2017 г. № 58/6</v>
      </c>
      <c r="E141" s="105">
        <f t="shared" si="37"/>
        <v>64.947199999999995</v>
      </c>
      <c r="F141" s="10">
        <f>F119*1.18</f>
        <v>2946.7431999999994</v>
      </c>
      <c r="G141" s="10">
        <f t="shared" si="38"/>
        <v>67.354399999999998</v>
      </c>
      <c r="H141" s="104">
        <f>H119*1.18</f>
        <v>3132.3926000000001</v>
      </c>
      <c r="I141" s="127">
        <v>1.0370639534883721</v>
      </c>
      <c r="J141" s="109">
        <v>1.0630015537153019</v>
      </c>
    </row>
    <row r="142" spans="2:10" ht="18" customHeight="1" thickBot="1">
      <c r="B142" s="678" t="str">
        <f t="shared" ref="B142" si="39">B121</f>
        <v>пос.Содышка</v>
      </c>
      <c r="C142" s="702"/>
      <c r="D142" s="107" t="str">
        <f t="shared" ref="D142" si="40">D121</f>
        <v>от 19.12.2017 г. № 59/94</v>
      </c>
      <c r="E142" s="94">
        <f t="shared" ref="E142" si="41">E121*1.18</f>
        <v>26.490999999999996</v>
      </c>
      <c r="F142" s="89">
        <f>F121*1.18</f>
        <v>2149.4879999999998</v>
      </c>
      <c r="G142" s="89">
        <f t="shared" ref="G142" si="42">G121*1.18</f>
        <v>28.154799999999998</v>
      </c>
      <c r="H142" s="90">
        <f>H121*1.18</f>
        <v>2191.1774</v>
      </c>
      <c r="I142" s="128">
        <v>1.0628062360801782</v>
      </c>
      <c r="J142" s="110">
        <v>1.01939503732982</v>
      </c>
    </row>
  </sheetData>
  <customSheetViews>
    <customSheetView guid="{5B3038B9-F4D0-4C9A-9C27-C80F07D3611F}" scale="85" showPageBreaks="1" fitToPage="1" view="pageBreakPreview" topLeftCell="A47">
      <selection activeCell="E56" sqref="E56:G56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44" fitToHeight="0" orientation="portrait" r:id="rId1"/>
    </customSheetView>
  </customSheetViews>
  <mergeCells count="173">
    <mergeCell ref="E41:E42"/>
    <mergeCell ref="F41:F42"/>
    <mergeCell ref="B60:C60"/>
    <mergeCell ref="L76:M76"/>
    <mergeCell ref="L81:M81"/>
    <mergeCell ref="N81:O81"/>
    <mergeCell ref="P76:Q76"/>
    <mergeCell ref="P81:Q81"/>
    <mergeCell ref="B81:B82"/>
    <mergeCell ref="I81:K81"/>
    <mergeCell ref="N76:O76"/>
    <mergeCell ref="B55:G55"/>
    <mergeCell ref="B70:C70"/>
    <mergeCell ref="B71:C71"/>
    <mergeCell ref="G7:H7"/>
    <mergeCell ref="C12:C15"/>
    <mergeCell ref="B80:Q80"/>
    <mergeCell ref="B7:B8"/>
    <mergeCell ref="L7:M7"/>
    <mergeCell ref="B61:C61"/>
    <mergeCell ref="B62:C62"/>
    <mergeCell ref="B63:C63"/>
    <mergeCell ref="P38:Q38"/>
    <mergeCell ref="I38:K38"/>
    <mergeCell ref="I76:K76"/>
    <mergeCell ref="L38:M38"/>
    <mergeCell ref="C7:C8"/>
    <mergeCell ref="E7:F7"/>
    <mergeCell ref="C20:C21"/>
    <mergeCell ref="C76:C77"/>
    <mergeCell ref="E20:F20"/>
    <mergeCell ref="G20:H20"/>
    <mergeCell ref="E76:F76"/>
    <mergeCell ref="G76:H76"/>
    <mergeCell ref="C24:C25"/>
    <mergeCell ref="G24:G25"/>
    <mergeCell ref="F24:F25"/>
    <mergeCell ref="B24:B25"/>
    <mergeCell ref="B1:Q1"/>
    <mergeCell ref="D7:D8"/>
    <mergeCell ref="D20:D21"/>
    <mergeCell ref="D76:D77"/>
    <mergeCell ref="G38:H38"/>
    <mergeCell ref="N38:O38"/>
    <mergeCell ref="B3:Q3"/>
    <mergeCell ref="B2:Q2"/>
    <mergeCell ref="B4:Q4"/>
    <mergeCell ref="B67:C67"/>
    <mergeCell ref="B68:C68"/>
    <mergeCell ref="B69:C69"/>
    <mergeCell ref="I24:I25"/>
    <mergeCell ref="B41:B42"/>
    <mergeCell ref="C41:C42"/>
    <mergeCell ref="G41:G42"/>
    <mergeCell ref="B6:Q6"/>
    <mergeCell ref="B19:Q19"/>
    <mergeCell ref="B20:B21"/>
    <mergeCell ref="N7:O7"/>
    <mergeCell ref="H41:H42"/>
    <mergeCell ref="I41:I42"/>
    <mergeCell ref="N20:O20"/>
    <mergeCell ref="P7:Q7"/>
    <mergeCell ref="B88:J88"/>
    <mergeCell ref="B93:J93"/>
    <mergeCell ref="E94:J94"/>
    <mergeCell ref="I95:J95"/>
    <mergeCell ref="B142:C142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0:C140"/>
    <mergeCell ref="B141:C141"/>
    <mergeCell ref="G95:H95"/>
    <mergeCell ref="E95:F95"/>
    <mergeCell ref="E89:J89"/>
    <mergeCell ref="D94:D96"/>
    <mergeCell ref="I133:J133"/>
    <mergeCell ref="B117:C117"/>
    <mergeCell ref="B119:C119"/>
    <mergeCell ref="E12:Q12"/>
    <mergeCell ref="E24:E25"/>
    <mergeCell ref="B72:C72"/>
    <mergeCell ref="B73:C73"/>
    <mergeCell ref="B56:C57"/>
    <mergeCell ref="D81:D82"/>
    <mergeCell ref="D56:D57"/>
    <mergeCell ref="B64:C64"/>
    <mergeCell ref="B65:C65"/>
    <mergeCell ref="H24:H25"/>
    <mergeCell ref="C38:C39"/>
    <mergeCell ref="E38:F38"/>
    <mergeCell ref="P20:Q20"/>
    <mergeCell ref="L20:M20"/>
    <mergeCell ref="C81:C82"/>
    <mergeCell ref="E81:F81"/>
    <mergeCell ref="G81:H81"/>
    <mergeCell ref="B75:Q75"/>
    <mergeCell ref="B37:Q37"/>
    <mergeCell ref="B58:C58"/>
    <mergeCell ref="B59:C59"/>
    <mergeCell ref="B76:B77"/>
    <mergeCell ref="B66:C66"/>
    <mergeCell ref="D38:D39"/>
    <mergeCell ref="B121:C121"/>
    <mergeCell ref="B92:C92"/>
    <mergeCell ref="I124:J124"/>
    <mergeCell ref="E124:F124"/>
    <mergeCell ref="G124:H124"/>
    <mergeCell ref="G102:H102"/>
    <mergeCell ref="J112:J116"/>
    <mergeCell ref="I90:J90"/>
    <mergeCell ref="I102:J102"/>
    <mergeCell ref="B99:J99"/>
    <mergeCell ref="B100:J100"/>
    <mergeCell ref="D101:D103"/>
    <mergeCell ref="D89:D91"/>
    <mergeCell ref="B89:C91"/>
    <mergeCell ref="E102:F102"/>
    <mergeCell ref="B87:J87"/>
    <mergeCell ref="I7:K7"/>
    <mergeCell ref="I20:K20"/>
    <mergeCell ref="B38:B39"/>
    <mergeCell ref="D12:D15"/>
    <mergeCell ref="D111:D116"/>
    <mergeCell ref="B110:C110"/>
    <mergeCell ref="B111:C111"/>
    <mergeCell ref="B112:C112"/>
    <mergeCell ref="B113:C113"/>
    <mergeCell ref="B114:C114"/>
    <mergeCell ref="B115:C115"/>
    <mergeCell ref="B116:C116"/>
    <mergeCell ref="B104:C104"/>
    <mergeCell ref="B106:C106"/>
    <mergeCell ref="B107:C107"/>
    <mergeCell ref="B108:C108"/>
    <mergeCell ref="B109:C109"/>
    <mergeCell ref="B18:Q18"/>
    <mergeCell ref="G111:H111"/>
    <mergeCell ref="B101:C103"/>
    <mergeCell ref="H112:H116"/>
    <mergeCell ref="E101:J101"/>
    <mergeCell ref="I111:J111"/>
    <mergeCell ref="J134:J138"/>
    <mergeCell ref="E123:J123"/>
    <mergeCell ref="B122:J122"/>
    <mergeCell ref="E56:G56"/>
    <mergeCell ref="B94:C96"/>
    <mergeCell ref="B97:C97"/>
    <mergeCell ref="E90:F90"/>
    <mergeCell ref="G90:H90"/>
    <mergeCell ref="B123:C125"/>
    <mergeCell ref="B126:C126"/>
    <mergeCell ref="B128:C128"/>
    <mergeCell ref="B129:C129"/>
    <mergeCell ref="D123:D125"/>
    <mergeCell ref="D133:D138"/>
    <mergeCell ref="B118:C118"/>
    <mergeCell ref="B120:C120"/>
    <mergeCell ref="H134:H138"/>
    <mergeCell ref="F134:F138"/>
    <mergeCell ref="F112:F116"/>
    <mergeCell ref="E133:F133"/>
    <mergeCell ref="G133:H133"/>
    <mergeCell ref="E111:F111"/>
    <mergeCell ref="B105:C105"/>
    <mergeCell ref="B127:C127"/>
  </mergeCells>
  <pageMargins left="0.31496062992125984" right="0.31496062992125984" top="0.31496062992125984" bottom="0.31496062992125984" header="0.31496062992125984" footer="0.31496062992125984"/>
  <pageSetup paperSize="9" scale="44" fitToHeight="0" orientation="portrait" r:id="rId2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148"/>
  <sheetViews>
    <sheetView view="pageBreakPreview" zoomScale="85" zoomScaleNormal="85" zoomScaleSheetLayoutView="85" workbookViewId="0">
      <pane xSplit="4" ySplit="7" topLeftCell="E8" activePane="bottomRight" state="frozen"/>
      <selection activeCell="S67" sqref="S67"/>
      <selection pane="topRight" activeCell="S67" sqref="S67"/>
      <selection pane="bottomLeft" activeCell="S67" sqref="S67"/>
      <selection pane="bottomRight" activeCell="S67" sqref="S67"/>
    </sheetView>
  </sheetViews>
  <sheetFormatPr defaultRowHeight="15"/>
  <cols>
    <col min="1" max="1" width="4.7109375" style="2" customWidth="1"/>
    <col min="2" max="2" width="28.7109375" style="2" customWidth="1"/>
    <col min="3" max="3" width="16.140625" style="3" customWidth="1"/>
    <col min="4" max="4" width="26.42578125" style="3" customWidth="1"/>
    <col min="5" max="5" width="12.5703125" style="2" customWidth="1"/>
    <col min="6" max="16" width="10.85546875" style="2" customWidth="1"/>
    <col min="17" max="18" width="11.42578125" style="2" customWidth="1"/>
    <col min="19" max="20" width="11.7109375" style="2" customWidth="1"/>
    <col min="21" max="22" width="11.7109375" style="3" customWidth="1"/>
    <col min="23" max="26" width="13.28515625" style="2" customWidth="1"/>
    <col min="27" max="30" width="12.140625" style="2" customWidth="1"/>
    <col min="31" max="32" width="9.5703125" style="2" bestFit="1" customWidth="1"/>
    <col min="33" max="16384" width="9.140625" style="2"/>
  </cols>
  <sheetData>
    <row r="1" spans="2:32" ht="18.75">
      <c r="B1" s="703" t="s">
        <v>73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</row>
    <row r="2" spans="2:32" ht="18.75">
      <c r="B2" s="703" t="s">
        <v>164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</row>
    <row r="3" spans="2:32" ht="18.75">
      <c r="B3" s="703" t="s">
        <v>165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</row>
    <row r="4" spans="2:32" ht="18.75">
      <c r="B4" s="703" t="s">
        <v>72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</row>
    <row r="5" spans="2:32" ht="18.75">
      <c r="B5" s="703" t="s">
        <v>75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</row>
    <row r="6" spans="2:32" ht="15" customHeight="1" thickBot="1">
      <c r="Q6" s="6"/>
      <c r="R6" s="6"/>
    </row>
    <row r="7" spans="2:32" s="1" customFormat="1" ht="24.75" customHeight="1" thickBot="1">
      <c r="B7" s="647" t="s">
        <v>69</v>
      </c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9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9.5" customHeight="1">
      <c r="B8" s="706" t="s">
        <v>5</v>
      </c>
      <c r="C8" s="685" t="s">
        <v>36</v>
      </c>
      <c r="D8" s="624" t="s">
        <v>40</v>
      </c>
      <c r="E8" s="696">
        <v>2016</v>
      </c>
      <c r="F8" s="609"/>
      <c r="G8" s="608">
        <v>2017</v>
      </c>
      <c r="H8" s="670"/>
      <c r="I8" s="650">
        <v>2018</v>
      </c>
      <c r="J8" s="651"/>
      <c r="K8" s="652"/>
      <c r="L8" s="650">
        <v>2019</v>
      </c>
      <c r="M8" s="651"/>
      <c r="N8" s="652"/>
      <c r="O8" s="696">
        <v>2020</v>
      </c>
      <c r="P8" s="609"/>
      <c r="Q8" s="608">
        <v>2021</v>
      </c>
      <c r="R8" s="670"/>
      <c r="S8" s="608">
        <v>2022</v>
      </c>
      <c r="T8" s="670"/>
      <c r="U8" s="608">
        <v>2023</v>
      </c>
      <c r="V8" s="670"/>
    </row>
    <row r="9" spans="2:32" s="1" customFormat="1" ht="19.5" customHeight="1" thickBot="1">
      <c r="B9" s="707"/>
      <c r="C9" s="687"/>
      <c r="D9" s="626"/>
      <c r="E9" s="24" t="s">
        <v>0</v>
      </c>
      <c r="F9" s="156" t="s">
        <v>1</v>
      </c>
      <c r="G9" s="155" t="s">
        <v>0</v>
      </c>
      <c r="H9" s="160" t="s">
        <v>1</v>
      </c>
      <c r="I9" s="24" t="s">
        <v>0</v>
      </c>
      <c r="J9" s="156" t="s">
        <v>1</v>
      </c>
      <c r="K9" s="108" t="s">
        <v>97</v>
      </c>
      <c r="L9" s="24" t="s">
        <v>0</v>
      </c>
      <c r="M9" s="156" t="s">
        <v>1</v>
      </c>
      <c r="N9" s="108" t="s">
        <v>97</v>
      </c>
      <c r="O9" s="24" t="s">
        <v>0</v>
      </c>
      <c r="P9" s="156" t="s">
        <v>1</v>
      </c>
      <c r="Q9" s="155" t="s">
        <v>0</v>
      </c>
      <c r="R9" s="160" t="s">
        <v>1</v>
      </c>
      <c r="S9" s="155" t="s">
        <v>0</v>
      </c>
      <c r="T9" s="160" t="s">
        <v>1</v>
      </c>
      <c r="U9" s="155" t="s">
        <v>0</v>
      </c>
      <c r="V9" s="160" t="s">
        <v>1</v>
      </c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9.5" customHeight="1">
      <c r="B10" s="18" t="s">
        <v>25</v>
      </c>
      <c r="C10" s="158" t="s">
        <v>37</v>
      </c>
      <c r="D10" s="157" t="s">
        <v>163</v>
      </c>
      <c r="E10" s="25"/>
      <c r="F10" s="118"/>
      <c r="G10" s="121">
        <v>1360.5</v>
      </c>
      <c r="H10" s="117">
        <v>3412.11</v>
      </c>
      <c r="I10" s="25">
        <v>3412.11</v>
      </c>
      <c r="J10" s="118">
        <v>3520.83</v>
      </c>
      <c r="K10" s="111">
        <f>J10/I10</f>
        <v>1.0318629821430141</v>
      </c>
      <c r="L10" s="25">
        <f>J10</f>
        <v>3520.83</v>
      </c>
      <c r="M10" s="118">
        <v>4893.17</v>
      </c>
      <c r="N10" s="111">
        <f>M10/L10</f>
        <v>1.3897774104401519</v>
      </c>
      <c r="O10" s="25">
        <f>M10</f>
        <v>4893.17</v>
      </c>
      <c r="P10" s="118">
        <v>6966.11</v>
      </c>
      <c r="Q10" s="121">
        <f>P10</f>
        <v>6966.11</v>
      </c>
      <c r="R10" s="117">
        <v>7369.87</v>
      </c>
      <c r="S10" s="121"/>
      <c r="T10" s="118"/>
      <c r="U10" s="121"/>
      <c r="V10" s="117"/>
      <c r="W10" s="181">
        <f>P10/O10</f>
        <v>1.4236394811543436</v>
      </c>
    </row>
    <row r="11" spans="2:32" ht="19.5" customHeight="1">
      <c r="B11" s="12" t="s">
        <v>24</v>
      </c>
      <c r="C11" s="22" t="s">
        <v>37</v>
      </c>
      <c r="D11" s="29" t="s">
        <v>163</v>
      </c>
      <c r="E11" s="26"/>
      <c r="F11" s="119"/>
      <c r="G11" s="122">
        <v>1360.5</v>
      </c>
      <c r="H11" s="115">
        <v>2150.4699999999998</v>
      </c>
      <c r="I11" s="26">
        <v>2150.4699999999998</v>
      </c>
      <c r="J11" s="119">
        <v>2212.9899999999998</v>
      </c>
      <c r="K11" s="109">
        <f t="shared" ref="K11:K17" si="0">J11/I11</f>
        <v>1.0290727143368659</v>
      </c>
      <c r="L11" s="26">
        <f t="shared" ref="L11:L17" si="1">J11</f>
        <v>2212.9899999999998</v>
      </c>
      <c r="M11" s="119">
        <v>3665.08</v>
      </c>
      <c r="N11" s="109">
        <f t="shared" ref="N11" si="2">M11/L11</f>
        <v>1.6561665439066604</v>
      </c>
      <c r="O11" s="26">
        <f t="shared" ref="O11:O17" si="3">M11</f>
        <v>3665.08</v>
      </c>
      <c r="P11" s="119">
        <v>4153.57</v>
      </c>
      <c r="Q11" s="122">
        <f>P11</f>
        <v>4153.57</v>
      </c>
      <c r="R11" s="115">
        <v>4007.87</v>
      </c>
      <c r="S11" s="122"/>
      <c r="T11" s="119"/>
      <c r="U11" s="122"/>
      <c r="V11" s="115"/>
      <c r="W11" s="181">
        <f t="shared" ref="W11:W58" si="4">P11/O11</f>
        <v>1.1332822203062416</v>
      </c>
    </row>
    <row r="12" spans="2:32" ht="30">
      <c r="B12" s="159" t="s">
        <v>107</v>
      </c>
      <c r="C12" s="22" t="s">
        <v>105</v>
      </c>
      <c r="D12" s="29" t="s">
        <v>162</v>
      </c>
      <c r="E12" s="48"/>
      <c r="F12" s="43"/>
      <c r="G12" s="26"/>
      <c r="H12" s="119"/>
      <c r="I12" s="122">
        <v>1349.18</v>
      </c>
      <c r="J12" s="119">
        <v>1397.28</v>
      </c>
      <c r="K12" s="109">
        <f>J12/I12</f>
        <v>1.0356512844839088</v>
      </c>
      <c r="L12" s="122">
        <f>J12</f>
        <v>1397.28</v>
      </c>
      <c r="M12" s="119">
        <v>1481.85</v>
      </c>
      <c r="N12" s="109">
        <f>M12/L12</f>
        <v>1.0605247337684645</v>
      </c>
      <c r="O12" s="122">
        <f>M12</f>
        <v>1481.85</v>
      </c>
      <c r="P12" s="115">
        <v>1577.47</v>
      </c>
      <c r="Q12" s="26">
        <f>P12</f>
        <v>1577.47</v>
      </c>
      <c r="R12" s="115">
        <v>1612.49</v>
      </c>
      <c r="S12" s="26"/>
      <c r="T12" s="115"/>
      <c r="U12" s="26"/>
      <c r="V12" s="115"/>
      <c r="W12" s="181">
        <f t="shared" si="4"/>
        <v>1.0645274487971117</v>
      </c>
    </row>
    <row r="13" spans="2:32" ht="19.5" customHeight="1">
      <c r="B13" s="12" t="s">
        <v>11</v>
      </c>
      <c r="C13" s="708" t="s">
        <v>114</v>
      </c>
      <c r="D13" s="655" t="s">
        <v>132</v>
      </c>
      <c r="E13" s="689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1"/>
      <c r="W13" s="181"/>
    </row>
    <row r="14" spans="2:32" ht="19.5" customHeight="1">
      <c r="B14" s="13" t="s">
        <v>12</v>
      </c>
      <c r="C14" s="709"/>
      <c r="D14" s="656"/>
      <c r="E14" s="26"/>
      <c r="F14" s="119"/>
      <c r="G14" s="122"/>
      <c r="H14" s="115"/>
      <c r="I14" s="26"/>
      <c r="J14" s="119"/>
      <c r="K14" s="161"/>
      <c r="L14" s="26">
        <v>1604.48</v>
      </c>
      <c r="M14" s="119">
        <v>1694.79</v>
      </c>
      <c r="N14" s="161">
        <f t="shared" ref="N14:N16" si="5">M14/L14</f>
        <v>1.0562861487834063</v>
      </c>
      <c r="O14" s="122">
        <f t="shared" ref="O14:O16" si="6">M14</f>
        <v>1694.79</v>
      </c>
      <c r="P14" s="41">
        <v>1740.6</v>
      </c>
      <c r="Q14" s="122">
        <f>P14</f>
        <v>1740.6</v>
      </c>
      <c r="R14" s="16">
        <v>1788.89</v>
      </c>
      <c r="S14" s="122">
        <f t="shared" ref="S14:S16" si="7">R14</f>
        <v>1788.89</v>
      </c>
      <c r="T14" s="41">
        <v>1838.64</v>
      </c>
      <c r="U14" s="122">
        <f t="shared" ref="U14:U16" si="8">T14</f>
        <v>1838.64</v>
      </c>
      <c r="V14" s="16">
        <v>1889.91</v>
      </c>
      <c r="W14" s="181">
        <f t="shared" si="4"/>
        <v>1.0270298975094259</v>
      </c>
    </row>
    <row r="15" spans="2:32" ht="19.5" customHeight="1">
      <c r="B15" s="13" t="s">
        <v>8</v>
      </c>
      <c r="C15" s="709"/>
      <c r="D15" s="656"/>
      <c r="E15" s="26"/>
      <c r="F15" s="119"/>
      <c r="G15" s="122"/>
      <c r="H15" s="115"/>
      <c r="I15" s="26"/>
      <c r="J15" s="119"/>
      <c r="K15" s="161"/>
      <c r="L15" s="26">
        <v>1344.97</v>
      </c>
      <c r="M15" s="119">
        <v>1359.53</v>
      </c>
      <c r="N15" s="161">
        <f t="shared" si="5"/>
        <v>1.0108255202718275</v>
      </c>
      <c r="O15" s="122">
        <f t="shared" si="6"/>
        <v>1359.53</v>
      </c>
      <c r="P15" s="41">
        <v>1396.91</v>
      </c>
      <c r="Q15" s="122">
        <f t="shared" ref="Q15:Q16" si="9">P15</f>
        <v>1396.91</v>
      </c>
      <c r="R15" s="16">
        <v>1433.17</v>
      </c>
      <c r="S15" s="122">
        <f t="shared" si="7"/>
        <v>1433.17</v>
      </c>
      <c r="T15" s="41">
        <v>1474.24</v>
      </c>
      <c r="U15" s="122">
        <f t="shared" si="8"/>
        <v>1474.24</v>
      </c>
      <c r="V15" s="16">
        <v>1516.47</v>
      </c>
      <c r="W15" s="181">
        <f t="shared" si="4"/>
        <v>1.0274947959956751</v>
      </c>
    </row>
    <row r="16" spans="2:32" ht="19.5" customHeight="1">
      <c r="B16" s="13" t="s">
        <v>9</v>
      </c>
      <c r="C16" s="710"/>
      <c r="D16" s="657"/>
      <c r="E16" s="26"/>
      <c r="F16" s="119"/>
      <c r="G16" s="122"/>
      <c r="H16" s="115"/>
      <c r="I16" s="26"/>
      <c r="J16" s="119"/>
      <c r="K16" s="161"/>
      <c r="L16" s="26">
        <v>1470.38</v>
      </c>
      <c r="M16" s="119">
        <v>1527.34</v>
      </c>
      <c r="N16" s="161">
        <f t="shared" si="5"/>
        <v>1.0387382853412042</v>
      </c>
      <c r="O16" s="122">
        <f t="shared" si="6"/>
        <v>1527.34</v>
      </c>
      <c r="P16" s="41">
        <v>1488.89</v>
      </c>
      <c r="Q16" s="122">
        <f t="shared" si="9"/>
        <v>1488.89</v>
      </c>
      <c r="R16" s="16">
        <v>1534.08</v>
      </c>
      <c r="S16" s="122">
        <f t="shared" si="7"/>
        <v>1534.08</v>
      </c>
      <c r="T16" s="41">
        <v>1580.65</v>
      </c>
      <c r="U16" s="122">
        <f t="shared" si="8"/>
        <v>1580.65</v>
      </c>
      <c r="V16" s="16">
        <v>1628.64</v>
      </c>
      <c r="W16" s="181">
        <f t="shared" si="4"/>
        <v>0.97482551363808989</v>
      </c>
    </row>
    <row r="17" spans="2:34" ht="19.5" customHeight="1" thickBot="1">
      <c r="B17" s="14" t="s">
        <v>14</v>
      </c>
      <c r="C17" s="23" t="s">
        <v>37</v>
      </c>
      <c r="D17" s="30" t="s">
        <v>149</v>
      </c>
      <c r="E17" s="27"/>
      <c r="F17" s="120"/>
      <c r="G17" s="123">
        <v>1360.5</v>
      </c>
      <c r="H17" s="116">
        <v>1309.8699999999999</v>
      </c>
      <c r="I17" s="27">
        <v>1309.8699999999999</v>
      </c>
      <c r="J17" s="120">
        <v>1382.89</v>
      </c>
      <c r="K17" s="110">
        <f t="shared" si="0"/>
        <v>1.0557459900600825</v>
      </c>
      <c r="L17" s="27">
        <f t="shared" si="1"/>
        <v>1382.89</v>
      </c>
      <c r="M17" s="120">
        <v>1438.86</v>
      </c>
      <c r="N17" s="110">
        <f t="shared" ref="N17" si="10">M17/L17</f>
        <v>1.0404732118968245</v>
      </c>
      <c r="O17" s="27">
        <f t="shared" si="3"/>
        <v>1438.86</v>
      </c>
      <c r="P17" s="120">
        <v>1478.84</v>
      </c>
      <c r="Q17" s="123">
        <f>P17</f>
        <v>1478.84</v>
      </c>
      <c r="R17" s="116">
        <v>1520.86</v>
      </c>
      <c r="S17" s="123"/>
      <c r="T17" s="120"/>
      <c r="U17" s="123"/>
      <c r="V17" s="116"/>
      <c r="W17" s="181">
        <f t="shared" si="4"/>
        <v>1.0277858860486775</v>
      </c>
      <c r="X17" s="1"/>
      <c r="Y17" s="1"/>
      <c r="Z17" s="1"/>
      <c r="AH17" s="6"/>
    </row>
    <row r="18" spans="2:34" ht="18" customHeight="1" thickBot="1">
      <c r="C18" s="2"/>
      <c r="D18" s="2"/>
      <c r="R18" s="4"/>
      <c r="T18" s="1"/>
      <c r="U18" s="5"/>
      <c r="V18" s="5"/>
      <c r="W18" s="181"/>
      <c r="X18" s="1"/>
      <c r="Y18" s="1"/>
      <c r="Z18" s="1"/>
      <c r="AH18" s="6"/>
    </row>
    <row r="19" spans="2:34" ht="21.75" customHeight="1" thickBot="1">
      <c r="B19" s="647" t="s">
        <v>68</v>
      </c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9"/>
      <c r="W19" s="181"/>
      <c r="X19" s="1"/>
      <c r="Y19" s="1"/>
      <c r="Z19" s="1"/>
      <c r="AH19" s="6"/>
    </row>
    <row r="20" spans="2:34" s="1" customFormat="1" ht="23.25" customHeight="1" thickBot="1">
      <c r="B20" s="602" t="s">
        <v>67</v>
      </c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4"/>
      <c r="W20" s="181"/>
    </row>
    <row r="21" spans="2:34" ht="18.75" customHeight="1">
      <c r="B21" s="721" t="s">
        <v>5</v>
      </c>
      <c r="C21" s="686" t="s">
        <v>36</v>
      </c>
      <c r="D21" s="625" t="s">
        <v>40</v>
      </c>
      <c r="E21" s="688">
        <v>2016</v>
      </c>
      <c r="F21" s="684"/>
      <c r="G21" s="617">
        <v>2017</v>
      </c>
      <c r="H21" s="618"/>
      <c r="I21" s="717">
        <v>2018</v>
      </c>
      <c r="J21" s="616"/>
      <c r="K21" s="619"/>
      <c r="L21" s="717">
        <v>2019</v>
      </c>
      <c r="M21" s="616"/>
      <c r="N21" s="619"/>
      <c r="O21" s="688">
        <v>2020</v>
      </c>
      <c r="P21" s="684"/>
      <c r="Q21" s="617">
        <v>2021</v>
      </c>
      <c r="R21" s="684"/>
      <c r="S21" s="608">
        <v>2022</v>
      </c>
      <c r="T21" s="670"/>
      <c r="U21" s="608">
        <v>2023</v>
      </c>
      <c r="V21" s="670"/>
      <c r="W21" s="181"/>
    </row>
    <row r="22" spans="2:34" s="1" customFormat="1" ht="18.75" customHeight="1" thickBot="1">
      <c r="B22" s="707"/>
      <c r="C22" s="687"/>
      <c r="D22" s="626"/>
      <c r="E22" s="144" t="s">
        <v>0</v>
      </c>
      <c r="F22" s="150" t="s">
        <v>1</v>
      </c>
      <c r="G22" s="24" t="s">
        <v>0</v>
      </c>
      <c r="H22" s="145" t="s">
        <v>1</v>
      </c>
      <c r="I22" s="144" t="s">
        <v>0</v>
      </c>
      <c r="J22" s="145" t="s">
        <v>1</v>
      </c>
      <c r="K22" s="108" t="s">
        <v>97</v>
      </c>
      <c r="L22" s="24" t="s">
        <v>0</v>
      </c>
      <c r="M22" s="145" t="s">
        <v>1</v>
      </c>
      <c r="N22" s="108" t="s">
        <v>97</v>
      </c>
      <c r="O22" s="144" t="s">
        <v>0</v>
      </c>
      <c r="P22" s="150" t="s">
        <v>1</v>
      </c>
      <c r="Q22" s="24" t="s">
        <v>0</v>
      </c>
      <c r="R22" s="150" t="s">
        <v>1</v>
      </c>
      <c r="S22" s="155" t="s">
        <v>0</v>
      </c>
      <c r="T22" s="160" t="s">
        <v>1</v>
      </c>
      <c r="U22" s="155" t="s">
        <v>0</v>
      </c>
      <c r="V22" s="160" t="s">
        <v>1</v>
      </c>
      <c r="W22" s="181"/>
    </row>
    <row r="23" spans="2:34" ht="18.75" customHeight="1">
      <c r="B23" s="18" t="s">
        <v>23</v>
      </c>
      <c r="C23" s="148" t="s">
        <v>37</v>
      </c>
      <c r="D23" s="146" t="s">
        <v>163</v>
      </c>
      <c r="E23" s="52"/>
      <c r="F23" s="53"/>
      <c r="G23" s="25">
        <v>1360.5</v>
      </c>
      <c r="H23" s="118">
        <v>3340</v>
      </c>
      <c r="I23" s="121">
        <v>3340</v>
      </c>
      <c r="J23" s="118">
        <v>3454.15</v>
      </c>
      <c r="K23" s="111">
        <f>J23/I23</f>
        <v>1.0341766467065869</v>
      </c>
      <c r="L23" s="25">
        <f t="shared" ref="L23:L39" si="11">J23</f>
        <v>3454.15</v>
      </c>
      <c r="M23" s="118">
        <v>4156.5600000000004</v>
      </c>
      <c r="N23" s="111">
        <f>M23/L23</f>
        <v>1.203352489034929</v>
      </c>
      <c r="O23" s="121">
        <f t="shared" ref="O23:O39" si="12">M23</f>
        <v>4156.5600000000004</v>
      </c>
      <c r="P23" s="117">
        <v>4503.47</v>
      </c>
      <c r="Q23" s="25">
        <f t="shared" ref="Q23:Q25" si="13">P23</f>
        <v>4503.47</v>
      </c>
      <c r="R23" s="117">
        <v>4348.8900000000003</v>
      </c>
      <c r="S23" s="25"/>
      <c r="T23" s="117"/>
      <c r="U23" s="25"/>
      <c r="V23" s="117"/>
      <c r="W23" s="181">
        <f t="shared" si="4"/>
        <v>1.0834608426198586</v>
      </c>
    </row>
    <row r="24" spans="2:34" ht="18.75" customHeight="1">
      <c r="B24" s="44" t="s">
        <v>22</v>
      </c>
      <c r="C24" s="22" t="s">
        <v>37</v>
      </c>
      <c r="D24" s="29" t="s">
        <v>163</v>
      </c>
      <c r="E24" s="48"/>
      <c r="F24" s="43"/>
      <c r="G24" s="26">
        <v>1360.5</v>
      </c>
      <c r="H24" s="119">
        <v>1446.21</v>
      </c>
      <c r="I24" s="122">
        <v>1446.21</v>
      </c>
      <c r="J24" s="119">
        <v>1537.32</v>
      </c>
      <c r="K24" s="109">
        <f t="shared" ref="K24:K39" si="14">J24/I24</f>
        <v>1.0629991495011097</v>
      </c>
      <c r="L24" s="26">
        <f t="shared" si="11"/>
        <v>1537.32</v>
      </c>
      <c r="M24" s="41">
        <v>1598.81</v>
      </c>
      <c r="N24" s="109">
        <f t="shared" ref="N24:N39" si="15">M24/L24</f>
        <v>1.0399981786485573</v>
      </c>
      <c r="O24" s="122">
        <f t="shared" si="12"/>
        <v>1598.81</v>
      </c>
      <c r="P24" s="115">
        <v>1662.76</v>
      </c>
      <c r="Q24" s="26">
        <f t="shared" si="13"/>
        <v>1662.76</v>
      </c>
      <c r="R24" s="115">
        <v>1729.28</v>
      </c>
      <c r="S24" s="26"/>
      <c r="T24" s="115"/>
      <c r="U24" s="26"/>
      <c r="V24" s="115"/>
      <c r="W24" s="181">
        <f t="shared" si="4"/>
        <v>1.0399984988835447</v>
      </c>
    </row>
    <row r="25" spans="2:34" ht="18.75" customHeight="1">
      <c r="B25" s="704" t="s">
        <v>112</v>
      </c>
      <c r="C25" s="655" t="s">
        <v>37</v>
      </c>
      <c r="D25" s="655" t="s">
        <v>161</v>
      </c>
      <c r="E25" s="692"/>
      <c r="F25" s="673"/>
      <c r="G25" s="692">
        <v>2106.96</v>
      </c>
      <c r="H25" s="673">
        <v>2236.11</v>
      </c>
      <c r="I25" s="692">
        <v>2236.11</v>
      </c>
      <c r="J25" s="119">
        <v>2273.4499999999998</v>
      </c>
      <c r="K25" s="109">
        <f t="shared" si="14"/>
        <v>1.0166986418378343</v>
      </c>
      <c r="L25" s="692">
        <f>J26</f>
        <v>2365.04</v>
      </c>
      <c r="M25" s="723">
        <v>2446.98</v>
      </c>
      <c r="N25" s="735">
        <f>M25/L25</f>
        <v>1.0346463484761357</v>
      </c>
      <c r="O25" s="692">
        <f>M25</f>
        <v>2446.98</v>
      </c>
      <c r="P25" s="673">
        <v>2591.92</v>
      </c>
      <c r="Q25" s="692">
        <f t="shared" si="13"/>
        <v>2591.92</v>
      </c>
      <c r="R25" s="673">
        <v>2662.17</v>
      </c>
      <c r="S25" s="692"/>
      <c r="T25" s="673"/>
      <c r="U25" s="692"/>
      <c r="V25" s="673"/>
      <c r="W25" s="181">
        <f t="shared" si="4"/>
        <v>1.0592321964217117</v>
      </c>
    </row>
    <row r="26" spans="2:34" ht="18.75" customHeight="1">
      <c r="B26" s="705"/>
      <c r="C26" s="657"/>
      <c r="D26" s="657"/>
      <c r="E26" s="693"/>
      <c r="F26" s="675"/>
      <c r="G26" s="693"/>
      <c r="H26" s="675"/>
      <c r="I26" s="693"/>
      <c r="J26" s="119">
        <v>2365.04</v>
      </c>
      <c r="K26" s="109">
        <f>J26/I25</f>
        <v>1.0576581652959827</v>
      </c>
      <c r="L26" s="693"/>
      <c r="M26" s="724"/>
      <c r="N26" s="736"/>
      <c r="O26" s="693"/>
      <c r="P26" s="675"/>
      <c r="Q26" s="693"/>
      <c r="R26" s="675"/>
      <c r="S26" s="693"/>
      <c r="T26" s="675"/>
      <c r="U26" s="693"/>
      <c r="V26" s="675"/>
      <c r="W26" s="181"/>
    </row>
    <row r="27" spans="2:34" ht="18.75" customHeight="1">
      <c r="B27" s="12" t="s">
        <v>10</v>
      </c>
      <c r="C27" s="22" t="s">
        <v>114</v>
      </c>
      <c r="D27" s="29" t="s">
        <v>132</v>
      </c>
      <c r="E27" s="122"/>
      <c r="F27" s="115"/>
      <c r="G27" s="26"/>
      <c r="H27" s="119"/>
      <c r="I27" s="122"/>
      <c r="J27" s="119"/>
      <c r="K27" s="109"/>
      <c r="L27" s="39">
        <f>3209/1.2</f>
        <v>2674.166666666667</v>
      </c>
      <c r="M27" s="41">
        <f>3346.4/1.2</f>
        <v>2788.666666666667</v>
      </c>
      <c r="N27" s="109">
        <f t="shared" si="15"/>
        <v>1.042817076971019</v>
      </c>
      <c r="O27" s="122">
        <f t="shared" ref="O27" si="16">M27</f>
        <v>2788.666666666667</v>
      </c>
      <c r="P27" s="115">
        <v>2926.39</v>
      </c>
      <c r="Q27" s="26">
        <f t="shared" ref="Q27" si="17">P27</f>
        <v>2926.39</v>
      </c>
      <c r="R27" s="115">
        <v>3086.12</v>
      </c>
      <c r="S27" s="26">
        <f t="shared" ref="S27" si="18">R27</f>
        <v>3086.12</v>
      </c>
      <c r="T27" s="115">
        <v>3151.46</v>
      </c>
      <c r="U27" s="26">
        <f t="shared" ref="U27" si="19">T27</f>
        <v>3151.46</v>
      </c>
      <c r="V27" s="115">
        <v>3145.2</v>
      </c>
      <c r="W27" s="181">
        <f t="shared" si="4"/>
        <v>1.0493868037293808</v>
      </c>
    </row>
    <row r="28" spans="2:34" ht="18.75" customHeight="1">
      <c r="B28" s="627" t="s">
        <v>14</v>
      </c>
      <c r="C28" s="655" t="s">
        <v>37</v>
      </c>
      <c r="D28" s="655" t="s">
        <v>149</v>
      </c>
      <c r="E28" s="48" t="s">
        <v>147</v>
      </c>
      <c r="F28" s="43"/>
      <c r="G28" s="26">
        <v>1880.55</v>
      </c>
      <c r="H28" s="673">
        <v>1948.39</v>
      </c>
      <c r="I28" s="692">
        <v>1948.39</v>
      </c>
      <c r="J28" s="723">
        <v>2060.5700000000002</v>
      </c>
      <c r="K28" s="735">
        <f t="shared" si="14"/>
        <v>1.0575757420229011</v>
      </c>
      <c r="L28" s="692">
        <f t="shared" si="11"/>
        <v>2060.5700000000002</v>
      </c>
      <c r="M28" s="723">
        <v>2142.9899999999998</v>
      </c>
      <c r="N28" s="735">
        <f t="shared" si="15"/>
        <v>1.0399986411526905</v>
      </c>
      <c r="O28" s="692">
        <f t="shared" si="12"/>
        <v>2142.9899999999998</v>
      </c>
      <c r="P28" s="673">
        <v>2222.2399999999998</v>
      </c>
      <c r="Q28" s="692">
        <f>P28</f>
        <v>2222.2399999999998</v>
      </c>
      <c r="R28" s="673">
        <v>2248.08</v>
      </c>
      <c r="S28" s="692"/>
      <c r="T28" s="673"/>
      <c r="U28" s="692"/>
      <c r="V28" s="673"/>
      <c r="W28" s="181">
        <f t="shared" si="4"/>
        <v>1.0369810405088218</v>
      </c>
    </row>
    <row r="29" spans="2:34" ht="18.75" customHeight="1">
      <c r="B29" s="628"/>
      <c r="C29" s="656"/>
      <c r="D29" s="656"/>
      <c r="E29" s="48" t="s">
        <v>148</v>
      </c>
      <c r="F29" s="43"/>
      <c r="G29" s="26">
        <v>2044.63</v>
      </c>
      <c r="H29" s="674"/>
      <c r="I29" s="734"/>
      <c r="J29" s="737"/>
      <c r="K29" s="738"/>
      <c r="L29" s="734"/>
      <c r="M29" s="737"/>
      <c r="N29" s="738"/>
      <c r="O29" s="734"/>
      <c r="P29" s="674"/>
      <c r="Q29" s="734"/>
      <c r="R29" s="674"/>
      <c r="S29" s="734"/>
      <c r="T29" s="674"/>
      <c r="U29" s="734"/>
      <c r="V29" s="674"/>
      <c r="W29" s="181"/>
    </row>
    <row r="30" spans="2:34" ht="18.75" customHeight="1">
      <c r="B30" s="629"/>
      <c r="C30" s="657"/>
      <c r="D30" s="657"/>
      <c r="E30" s="48" t="s">
        <v>150</v>
      </c>
      <c r="F30" s="43"/>
      <c r="G30" s="26">
        <v>1888.5</v>
      </c>
      <c r="H30" s="675"/>
      <c r="I30" s="693"/>
      <c r="J30" s="724"/>
      <c r="K30" s="736"/>
      <c r="L30" s="693"/>
      <c r="M30" s="724"/>
      <c r="N30" s="736"/>
      <c r="O30" s="693"/>
      <c r="P30" s="675"/>
      <c r="Q30" s="693"/>
      <c r="R30" s="675"/>
      <c r="S30" s="693"/>
      <c r="T30" s="675"/>
      <c r="U30" s="693"/>
      <c r="V30" s="675"/>
      <c r="W30" s="181"/>
    </row>
    <row r="31" spans="2:34" ht="18.75" customHeight="1">
      <c r="B31" s="12" t="s">
        <v>13</v>
      </c>
      <c r="C31" s="22" t="s">
        <v>114</v>
      </c>
      <c r="D31" s="29" t="s">
        <v>140</v>
      </c>
      <c r="E31" s="122"/>
      <c r="F31" s="115"/>
      <c r="G31" s="26"/>
      <c r="H31" s="119"/>
      <c r="I31" s="122"/>
      <c r="J31" s="119"/>
      <c r="K31" s="109"/>
      <c r="L31" s="39">
        <v>3023.85</v>
      </c>
      <c r="M31" s="41">
        <v>3023.85</v>
      </c>
      <c r="N31" s="109">
        <f t="shared" si="15"/>
        <v>1</v>
      </c>
      <c r="O31" s="122">
        <f t="shared" ref="O31" si="20">M31</f>
        <v>3023.85</v>
      </c>
      <c r="P31" s="115">
        <v>3175.04</v>
      </c>
      <c r="Q31" s="26">
        <f t="shared" ref="Q31" si="21">P31</f>
        <v>3175.04</v>
      </c>
      <c r="R31" s="115">
        <v>3410.34</v>
      </c>
      <c r="S31" s="26">
        <f t="shared" ref="S31" si="22">R31</f>
        <v>3410.34</v>
      </c>
      <c r="T31" s="115">
        <v>3601.48</v>
      </c>
      <c r="U31" s="26">
        <f t="shared" ref="U31" si="23">T31</f>
        <v>3601.48</v>
      </c>
      <c r="V31" s="115">
        <v>3670.39</v>
      </c>
      <c r="W31" s="181">
        <f t="shared" si="4"/>
        <v>1.0499991732394134</v>
      </c>
    </row>
    <row r="32" spans="2:34" ht="18.75" customHeight="1">
      <c r="B32" s="12" t="s">
        <v>2</v>
      </c>
      <c r="C32" s="22" t="s">
        <v>39</v>
      </c>
      <c r="D32" s="29" t="s">
        <v>141</v>
      </c>
      <c r="E32" s="48"/>
      <c r="F32" s="43"/>
      <c r="G32" s="26">
        <v>1731.26</v>
      </c>
      <c r="H32" s="119">
        <v>1796.74</v>
      </c>
      <c r="I32" s="122">
        <v>1796.74</v>
      </c>
      <c r="J32" s="119">
        <v>2001.01</v>
      </c>
      <c r="K32" s="109">
        <f t="shared" si="14"/>
        <v>1.1136892371739928</v>
      </c>
      <c r="L32" s="26">
        <f t="shared" si="11"/>
        <v>2001.01</v>
      </c>
      <c r="M32" s="41">
        <v>2001.01</v>
      </c>
      <c r="N32" s="109">
        <f t="shared" si="15"/>
        <v>1</v>
      </c>
      <c r="O32" s="40"/>
      <c r="P32" s="16"/>
      <c r="Q32" s="39"/>
      <c r="R32" s="16"/>
      <c r="S32" s="39"/>
      <c r="T32" s="16"/>
      <c r="U32" s="39"/>
      <c r="V32" s="16"/>
      <c r="W32" s="181"/>
    </row>
    <row r="33" spans="2:23" ht="18.75" customHeight="1">
      <c r="B33" s="12" t="s">
        <v>18</v>
      </c>
      <c r="C33" s="22" t="s">
        <v>37</v>
      </c>
      <c r="D33" s="29" t="s">
        <v>154</v>
      </c>
      <c r="E33" s="48"/>
      <c r="F33" s="43"/>
      <c r="G33" s="26">
        <v>1871.88</v>
      </c>
      <c r="H33" s="119">
        <v>1968.35</v>
      </c>
      <c r="I33" s="122">
        <v>1968.35</v>
      </c>
      <c r="J33" s="119">
        <v>2000.06</v>
      </c>
      <c r="K33" s="109">
        <f t="shared" si="14"/>
        <v>1.0161099397972921</v>
      </c>
      <c r="L33" s="26">
        <f t="shared" si="11"/>
        <v>2000.06</v>
      </c>
      <c r="M33" s="41">
        <v>2080.06</v>
      </c>
      <c r="N33" s="109">
        <f t="shared" si="15"/>
        <v>1.039998800035999</v>
      </c>
      <c r="O33" s="122">
        <f t="shared" si="12"/>
        <v>2080.06</v>
      </c>
      <c r="P33" s="115">
        <v>2140.71</v>
      </c>
      <c r="Q33" s="26">
        <f>P33</f>
        <v>2140.71</v>
      </c>
      <c r="R33" s="115">
        <v>2172.6999999999998</v>
      </c>
      <c r="S33" s="26"/>
      <c r="T33" s="115"/>
      <c r="U33" s="26"/>
      <c r="V33" s="115"/>
      <c r="W33" s="181">
        <f t="shared" si="4"/>
        <v>1.0291578127554013</v>
      </c>
    </row>
    <row r="34" spans="2:23" ht="18.75" customHeight="1">
      <c r="B34" s="12" t="s">
        <v>19</v>
      </c>
      <c r="C34" s="22" t="s">
        <v>39</v>
      </c>
      <c r="D34" s="29" t="s">
        <v>134</v>
      </c>
      <c r="E34" s="48"/>
      <c r="F34" s="43"/>
      <c r="G34" s="26">
        <v>1798.44</v>
      </c>
      <c r="H34" s="119">
        <v>1867.68</v>
      </c>
      <c r="I34" s="122">
        <v>1867.68</v>
      </c>
      <c r="J34" s="119">
        <v>1983.22</v>
      </c>
      <c r="K34" s="109">
        <f t="shared" si="14"/>
        <v>1.0618628458836632</v>
      </c>
      <c r="L34" s="26">
        <f>J34</f>
        <v>1983.22</v>
      </c>
      <c r="M34" s="41">
        <v>2046.59</v>
      </c>
      <c r="N34" s="109">
        <f t="shared" si="15"/>
        <v>1.0319530863948527</v>
      </c>
      <c r="O34" s="40"/>
      <c r="P34" s="43"/>
      <c r="Q34" s="47"/>
      <c r="R34" s="43"/>
      <c r="S34" s="47"/>
      <c r="T34" s="43"/>
      <c r="U34" s="47"/>
      <c r="V34" s="43"/>
      <c r="W34" s="181"/>
    </row>
    <row r="35" spans="2:23" ht="18.75" customHeight="1">
      <c r="B35" s="12" t="s">
        <v>17</v>
      </c>
      <c r="C35" s="22" t="s">
        <v>114</v>
      </c>
      <c r="D35" s="29" t="s">
        <v>136</v>
      </c>
      <c r="E35" s="122"/>
      <c r="F35" s="115"/>
      <c r="G35" s="26"/>
      <c r="H35" s="119"/>
      <c r="I35" s="122"/>
      <c r="J35" s="119"/>
      <c r="K35" s="109"/>
      <c r="L35" s="39">
        <v>2320.17</v>
      </c>
      <c r="M35" s="41">
        <v>2449.8200000000002</v>
      </c>
      <c r="N35" s="161">
        <f t="shared" si="15"/>
        <v>1.0558795260692104</v>
      </c>
      <c r="O35" s="40">
        <f t="shared" ref="O35" si="24">M35</f>
        <v>2449.8200000000002</v>
      </c>
      <c r="P35" s="16">
        <v>2501.9699999999998</v>
      </c>
      <c r="Q35" s="39">
        <f t="shared" ref="Q35" si="25">P35</f>
        <v>2501.9699999999998</v>
      </c>
      <c r="R35" s="16">
        <v>2555.86</v>
      </c>
      <c r="S35" s="39">
        <f t="shared" ref="S35" si="26">R35</f>
        <v>2555.86</v>
      </c>
      <c r="T35" s="16">
        <v>2610.89</v>
      </c>
      <c r="U35" s="39">
        <f t="shared" ref="U35" si="27">T35</f>
        <v>2610.89</v>
      </c>
      <c r="V35" s="16">
        <v>2671.12</v>
      </c>
      <c r="W35" s="181">
        <f t="shared" si="4"/>
        <v>1.0212872782490141</v>
      </c>
    </row>
    <row r="36" spans="2:23" ht="18.75" customHeight="1">
      <c r="B36" s="12" t="s">
        <v>3</v>
      </c>
      <c r="C36" s="22" t="s">
        <v>39</v>
      </c>
      <c r="D36" s="29" t="s">
        <v>138</v>
      </c>
      <c r="E36" s="48"/>
      <c r="F36" s="115">
        <v>1522.1</v>
      </c>
      <c r="G36" s="26">
        <f>F36</f>
        <v>1522.1</v>
      </c>
      <c r="H36" s="119">
        <v>1624.08</v>
      </c>
      <c r="I36" s="122">
        <v>1624.08</v>
      </c>
      <c r="J36" s="119">
        <v>1780.16</v>
      </c>
      <c r="K36" s="109">
        <f t="shared" si="14"/>
        <v>1.0961036402147679</v>
      </c>
      <c r="L36" s="26">
        <f t="shared" si="11"/>
        <v>1780.16</v>
      </c>
      <c r="M36" s="41">
        <v>1819.11</v>
      </c>
      <c r="N36" s="109">
        <f t="shared" si="15"/>
        <v>1.021880055725328</v>
      </c>
      <c r="O36" s="40"/>
      <c r="P36" s="43"/>
      <c r="Q36" s="47"/>
      <c r="R36" s="43"/>
      <c r="S36" s="47"/>
      <c r="T36" s="43"/>
      <c r="U36" s="47"/>
      <c r="V36" s="43"/>
      <c r="W36" s="181"/>
    </row>
    <row r="37" spans="2:23" ht="18.75" customHeight="1">
      <c r="B37" s="12" t="s">
        <v>20</v>
      </c>
      <c r="C37" s="22" t="s">
        <v>37</v>
      </c>
      <c r="D37" s="29" t="s">
        <v>159</v>
      </c>
      <c r="E37" s="48"/>
      <c r="F37" s="43"/>
      <c r="G37" s="26">
        <v>2349.2399999999998</v>
      </c>
      <c r="H37" s="119">
        <v>2497.2399999999998</v>
      </c>
      <c r="I37" s="122">
        <v>2497.2399999999998</v>
      </c>
      <c r="J37" s="119">
        <v>2654.57</v>
      </c>
      <c r="K37" s="109">
        <f t="shared" si="14"/>
        <v>1.0630015537153019</v>
      </c>
      <c r="L37" s="26">
        <f t="shared" si="11"/>
        <v>2654.57</v>
      </c>
      <c r="M37" s="41">
        <v>2920.02</v>
      </c>
      <c r="N37" s="109">
        <f t="shared" si="15"/>
        <v>1.0999973630380815</v>
      </c>
      <c r="O37" s="122">
        <f t="shared" si="12"/>
        <v>2920.02</v>
      </c>
      <c r="P37" s="115">
        <v>3212.02</v>
      </c>
      <c r="Q37" s="26">
        <f t="shared" ref="Q37:Q39" si="28">P37</f>
        <v>3212.02</v>
      </c>
      <c r="R37" s="115">
        <v>3516.43</v>
      </c>
      <c r="S37" s="26"/>
      <c r="T37" s="115"/>
      <c r="U37" s="26"/>
      <c r="V37" s="115"/>
      <c r="W37" s="181">
        <f t="shared" si="4"/>
        <v>1.0999993150731844</v>
      </c>
    </row>
    <row r="38" spans="2:23" ht="18.75" customHeight="1">
      <c r="B38" s="12" t="s">
        <v>21</v>
      </c>
      <c r="C38" s="22" t="s">
        <v>37</v>
      </c>
      <c r="D38" s="29" t="s">
        <v>152</v>
      </c>
      <c r="E38" s="48"/>
      <c r="F38" s="43"/>
      <c r="G38" s="26">
        <v>1930.63</v>
      </c>
      <c r="H38" s="119">
        <v>2049.29</v>
      </c>
      <c r="I38" s="122">
        <v>2049.29</v>
      </c>
      <c r="J38" s="119">
        <v>2105.4</v>
      </c>
      <c r="K38" s="109">
        <f t="shared" si="14"/>
        <v>1.0273802146109141</v>
      </c>
      <c r="L38" s="26">
        <f t="shared" si="11"/>
        <v>2105.4</v>
      </c>
      <c r="M38" s="119">
        <v>2236.11</v>
      </c>
      <c r="N38" s="109">
        <f t="shared" si="15"/>
        <v>1.0620832145910517</v>
      </c>
      <c r="O38" s="122">
        <f t="shared" si="12"/>
        <v>2236.11</v>
      </c>
      <c r="P38" s="115">
        <v>2203.56</v>
      </c>
      <c r="Q38" s="26">
        <f t="shared" si="28"/>
        <v>2203.56</v>
      </c>
      <c r="R38" s="115">
        <v>2260.7600000000002</v>
      </c>
      <c r="S38" s="26"/>
      <c r="T38" s="115"/>
      <c r="U38" s="26"/>
      <c r="V38" s="115"/>
      <c r="W38" s="181">
        <f t="shared" si="4"/>
        <v>0.9854434710278116</v>
      </c>
    </row>
    <row r="39" spans="2:23" ht="18.75" customHeight="1" thickBot="1">
      <c r="B39" s="46" t="s">
        <v>4</v>
      </c>
      <c r="C39" s="23" t="s">
        <v>37</v>
      </c>
      <c r="D39" s="30" t="s">
        <v>145</v>
      </c>
      <c r="E39" s="49"/>
      <c r="F39" s="50"/>
      <c r="G39" s="27">
        <v>1718.22</v>
      </c>
      <c r="H39" s="120">
        <v>1821.6</v>
      </c>
      <c r="I39" s="123">
        <v>1821.6</v>
      </c>
      <c r="J39" s="120">
        <v>1856.93</v>
      </c>
      <c r="K39" s="109">
        <f t="shared" si="14"/>
        <v>1.01939503732982</v>
      </c>
      <c r="L39" s="27">
        <f t="shared" si="11"/>
        <v>1856.93</v>
      </c>
      <c r="M39" s="120">
        <v>1931.21</v>
      </c>
      <c r="N39" s="109">
        <f t="shared" si="15"/>
        <v>1.0400015078651321</v>
      </c>
      <c r="O39" s="123">
        <f t="shared" si="12"/>
        <v>1931.21</v>
      </c>
      <c r="P39" s="116">
        <v>2047.75</v>
      </c>
      <c r="Q39" s="27">
        <f t="shared" si="28"/>
        <v>2047.75</v>
      </c>
      <c r="R39" s="116">
        <v>2091.75</v>
      </c>
      <c r="S39" s="27"/>
      <c r="T39" s="116"/>
      <c r="U39" s="27"/>
      <c r="V39" s="116"/>
      <c r="W39" s="181">
        <f t="shared" si="4"/>
        <v>1.0603455864458033</v>
      </c>
    </row>
    <row r="40" spans="2:23" s="1" customFormat="1" ht="23.25" customHeight="1" thickBot="1">
      <c r="B40" s="602" t="s">
        <v>66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4"/>
      <c r="W40" s="181"/>
    </row>
    <row r="41" spans="2:23" s="1" customFormat="1" ht="19.5" customHeight="1">
      <c r="B41" s="722" t="str">
        <f>B21</f>
        <v>Филиал</v>
      </c>
      <c r="C41" s="625" t="str">
        <f>C21</f>
        <v>период регулирования</v>
      </c>
      <c r="D41" s="686" t="s">
        <v>40</v>
      </c>
      <c r="E41" s="688">
        <v>2016</v>
      </c>
      <c r="F41" s="684"/>
      <c r="G41" s="617">
        <v>2017</v>
      </c>
      <c r="H41" s="618"/>
      <c r="I41" s="717">
        <v>2018</v>
      </c>
      <c r="J41" s="616"/>
      <c r="K41" s="619"/>
      <c r="L41" s="650">
        <v>2019</v>
      </c>
      <c r="M41" s="651"/>
      <c r="N41" s="652"/>
      <c r="O41" s="608">
        <v>2020</v>
      </c>
      <c r="P41" s="670"/>
      <c r="Q41" s="617">
        <v>2021</v>
      </c>
      <c r="R41" s="684"/>
      <c r="S41" s="608">
        <v>2022</v>
      </c>
      <c r="T41" s="670"/>
      <c r="U41" s="608">
        <v>2023</v>
      </c>
      <c r="V41" s="670"/>
      <c r="W41" s="181"/>
    </row>
    <row r="42" spans="2:23" s="1" customFormat="1" ht="19.5" customHeight="1" thickBot="1">
      <c r="B42" s="654"/>
      <c r="C42" s="626"/>
      <c r="D42" s="687"/>
      <c r="E42" s="144" t="s">
        <v>0</v>
      </c>
      <c r="F42" s="150" t="s">
        <v>1</v>
      </c>
      <c r="G42" s="24" t="s">
        <v>0</v>
      </c>
      <c r="H42" s="145" t="s">
        <v>1</v>
      </c>
      <c r="I42" s="144" t="s">
        <v>0</v>
      </c>
      <c r="J42" s="145" t="s">
        <v>1</v>
      </c>
      <c r="K42" s="108" t="s">
        <v>97</v>
      </c>
      <c r="L42" s="155" t="s">
        <v>0</v>
      </c>
      <c r="M42" s="156" t="s">
        <v>1</v>
      </c>
      <c r="N42" s="108" t="s">
        <v>97</v>
      </c>
      <c r="O42" s="155" t="s">
        <v>0</v>
      </c>
      <c r="P42" s="160" t="s">
        <v>1</v>
      </c>
      <c r="Q42" s="24" t="s">
        <v>0</v>
      </c>
      <c r="R42" s="150" t="s">
        <v>1</v>
      </c>
      <c r="S42" s="155" t="s">
        <v>0</v>
      </c>
      <c r="T42" s="160" t="s">
        <v>1</v>
      </c>
      <c r="U42" s="155" t="s">
        <v>0</v>
      </c>
      <c r="V42" s="160" t="s">
        <v>1</v>
      </c>
      <c r="W42" s="181"/>
    </row>
    <row r="43" spans="2:23" s="1" customFormat="1" ht="19.5" customHeight="1">
      <c r="B43" s="79" t="str">
        <f>B24</f>
        <v>д.Пенкино, Камешковский р-н</v>
      </c>
      <c r="C43" s="146" t="str">
        <f>C24</f>
        <v>2017 - 2021</v>
      </c>
      <c r="D43" s="148" t="str">
        <f>D24</f>
        <v>от 20.12.2018 №53/25</v>
      </c>
      <c r="E43" s="52"/>
      <c r="F43" s="53"/>
      <c r="G43" s="25">
        <f>G24*1.18</f>
        <v>1605.3899999999999</v>
      </c>
      <c r="H43" s="118">
        <f>H24*1.18</f>
        <v>1706.5277999999998</v>
      </c>
      <c r="I43" s="122">
        <f>I24*1.18</f>
        <v>1706.5277999999998</v>
      </c>
      <c r="J43" s="119">
        <f>J24*1.18</f>
        <v>1814.0375999999999</v>
      </c>
      <c r="K43" s="109">
        <f t="shared" ref="K43:K58" si="29">J43/I43</f>
        <v>1.0629991495011097</v>
      </c>
      <c r="L43" s="121">
        <f>L24*1.2</f>
        <v>1844.7839999999999</v>
      </c>
      <c r="M43" s="118">
        <f>M24*1.2</f>
        <v>1918.5719999999999</v>
      </c>
      <c r="N43" s="111">
        <f>M43/L43</f>
        <v>1.0399981786485573</v>
      </c>
      <c r="O43" s="121">
        <f t="shared" ref="O43:R44" si="30">O24*1.2</f>
        <v>1918.5719999999999</v>
      </c>
      <c r="P43" s="117">
        <f t="shared" si="30"/>
        <v>1995.3119999999999</v>
      </c>
      <c r="Q43" s="121">
        <f t="shared" si="30"/>
        <v>1995.3119999999999</v>
      </c>
      <c r="R43" s="117">
        <f t="shared" si="30"/>
        <v>2075.136</v>
      </c>
      <c r="S43" s="121"/>
      <c r="T43" s="117"/>
      <c r="U43" s="121"/>
      <c r="V43" s="117"/>
      <c r="W43" s="181">
        <f t="shared" si="4"/>
        <v>1.0399984988835447</v>
      </c>
    </row>
    <row r="44" spans="2:23" s="1" customFormat="1" ht="19.5" customHeight="1">
      <c r="B44" s="704" t="s">
        <v>112</v>
      </c>
      <c r="C44" s="655" t="s">
        <v>37</v>
      </c>
      <c r="D44" s="655" t="str">
        <f>D25</f>
        <v>от 20.12.2018 №53/27</v>
      </c>
      <c r="E44" s="692"/>
      <c r="F44" s="673"/>
      <c r="G44" s="692">
        <f t="shared" ref="G44:J44" si="31">G25*1.18</f>
        <v>2486.2127999999998</v>
      </c>
      <c r="H44" s="673">
        <f t="shared" si="31"/>
        <v>2638.6098000000002</v>
      </c>
      <c r="I44" s="692">
        <f t="shared" si="31"/>
        <v>2638.6098000000002</v>
      </c>
      <c r="J44" s="119">
        <f t="shared" si="31"/>
        <v>2682.6709999999998</v>
      </c>
      <c r="K44" s="109">
        <f t="shared" si="29"/>
        <v>1.0166986418378343</v>
      </c>
      <c r="L44" s="692">
        <f>L25*1.2</f>
        <v>2838.0479999999998</v>
      </c>
      <c r="M44" s="723">
        <f>M25*1.2</f>
        <v>2936.3759999999997</v>
      </c>
      <c r="N44" s="735">
        <f t="shared" ref="N44:N58" si="32">M44/L44</f>
        <v>1.0346463484761357</v>
      </c>
      <c r="O44" s="692">
        <f t="shared" si="30"/>
        <v>2936.3759999999997</v>
      </c>
      <c r="P44" s="673">
        <f t="shared" si="30"/>
        <v>3110.3040000000001</v>
      </c>
      <c r="Q44" s="692">
        <f t="shared" si="30"/>
        <v>3110.3040000000001</v>
      </c>
      <c r="R44" s="673">
        <f t="shared" si="30"/>
        <v>3194.6039999999998</v>
      </c>
      <c r="S44" s="692"/>
      <c r="T44" s="673"/>
      <c r="U44" s="692"/>
      <c r="V44" s="673"/>
      <c r="W44" s="181">
        <f t="shared" si="4"/>
        <v>1.0592321964217117</v>
      </c>
    </row>
    <row r="45" spans="2:23" s="1" customFormat="1" ht="19.5" customHeight="1">
      <c r="B45" s="705"/>
      <c r="C45" s="657"/>
      <c r="D45" s="657"/>
      <c r="E45" s="693"/>
      <c r="F45" s="675"/>
      <c r="G45" s="693"/>
      <c r="H45" s="675"/>
      <c r="I45" s="693"/>
      <c r="J45" s="119">
        <f>J26*1.18</f>
        <v>2790.7471999999998</v>
      </c>
      <c r="K45" s="109">
        <f>J45/I44</f>
        <v>1.0576581652959827</v>
      </c>
      <c r="L45" s="693"/>
      <c r="M45" s="724"/>
      <c r="N45" s="736"/>
      <c r="O45" s="693"/>
      <c r="P45" s="675"/>
      <c r="Q45" s="693"/>
      <c r="R45" s="675"/>
      <c r="S45" s="693"/>
      <c r="T45" s="675"/>
      <c r="U45" s="693"/>
      <c r="V45" s="675"/>
      <c r="W45" s="181"/>
    </row>
    <row r="46" spans="2:23" s="1" customFormat="1" ht="19.5" customHeight="1">
      <c r="B46" s="54" t="str">
        <f t="shared" ref="B46:D47" si="33">B27</f>
        <v>г.Гусь-Хрустальный</v>
      </c>
      <c r="C46" s="29" t="str">
        <f t="shared" si="33"/>
        <v>2019 - 2023</v>
      </c>
      <c r="D46" s="22" t="str">
        <f t="shared" si="33"/>
        <v>от 20.12.2018 №53/53</v>
      </c>
      <c r="E46" s="122"/>
      <c r="F46" s="115"/>
      <c r="G46" s="26"/>
      <c r="H46" s="119"/>
      <c r="I46" s="122"/>
      <c r="J46" s="119"/>
      <c r="K46" s="109"/>
      <c r="L46" s="40">
        <f t="shared" ref="L46:M46" si="34">L27*1.2</f>
        <v>3209.0000000000005</v>
      </c>
      <c r="M46" s="41">
        <f t="shared" si="34"/>
        <v>3346.4</v>
      </c>
      <c r="N46" s="109">
        <f t="shared" si="32"/>
        <v>1.042817076971019</v>
      </c>
      <c r="O46" s="40">
        <f t="shared" ref="O46:P46" si="35">O27*1.2</f>
        <v>3346.4</v>
      </c>
      <c r="P46" s="16">
        <f t="shared" si="35"/>
        <v>3511.6679999999997</v>
      </c>
      <c r="Q46" s="40">
        <f t="shared" ref="Q46:V46" si="36">Q27*1.2</f>
        <v>3511.6679999999997</v>
      </c>
      <c r="R46" s="16">
        <f t="shared" si="36"/>
        <v>3703.3439999999996</v>
      </c>
      <c r="S46" s="40">
        <f t="shared" si="36"/>
        <v>3703.3439999999996</v>
      </c>
      <c r="T46" s="16">
        <f t="shared" si="36"/>
        <v>3781.752</v>
      </c>
      <c r="U46" s="40">
        <f t="shared" si="36"/>
        <v>3781.752</v>
      </c>
      <c r="V46" s="16">
        <f t="shared" si="36"/>
        <v>3774.24</v>
      </c>
      <c r="W46" s="181">
        <f t="shared" si="4"/>
        <v>1.0493868037293808</v>
      </c>
    </row>
    <row r="47" spans="2:23" ht="18.75" customHeight="1">
      <c r="B47" s="627" t="str">
        <f t="shared" si="33"/>
        <v>г.Ковров</v>
      </c>
      <c r="C47" s="655" t="str">
        <f t="shared" si="33"/>
        <v>2017 - 2021</v>
      </c>
      <c r="D47" s="655" t="str">
        <f t="shared" si="33"/>
        <v>от 20.12.2018 №53/39</v>
      </c>
      <c r="E47" s="48" t="str">
        <f>E28</f>
        <v>ст.контур</v>
      </c>
      <c r="F47" s="43"/>
      <c r="G47" s="26">
        <f>G28*1.18</f>
        <v>2219.049</v>
      </c>
      <c r="H47" s="673">
        <f>H28*1.18</f>
        <v>2299.1001999999999</v>
      </c>
      <c r="I47" s="692">
        <f>I28*1.18</f>
        <v>2299.1001999999999</v>
      </c>
      <c r="J47" s="723">
        <f>J28*1.18</f>
        <v>2431.4726000000001</v>
      </c>
      <c r="K47" s="735">
        <f t="shared" si="29"/>
        <v>1.0575757420229011</v>
      </c>
      <c r="L47" s="692">
        <f t="shared" ref="L47:M47" si="37">L28*1.2</f>
        <v>2472.6840000000002</v>
      </c>
      <c r="M47" s="723">
        <f t="shared" si="37"/>
        <v>2571.5879999999997</v>
      </c>
      <c r="N47" s="735">
        <f>M47/L47</f>
        <v>1.0399986411526905</v>
      </c>
      <c r="O47" s="692">
        <f t="shared" ref="O47:P47" si="38">O28*1.2</f>
        <v>2571.5879999999997</v>
      </c>
      <c r="P47" s="673">
        <f t="shared" si="38"/>
        <v>2666.6879999999996</v>
      </c>
      <c r="Q47" s="692">
        <f t="shared" ref="Q47:R47" si="39">Q28*1.2</f>
        <v>2666.6879999999996</v>
      </c>
      <c r="R47" s="673">
        <f t="shared" si="39"/>
        <v>2697.6959999999999</v>
      </c>
      <c r="S47" s="692"/>
      <c r="T47" s="673"/>
      <c r="U47" s="692"/>
      <c r="V47" s="673"/>
      <c r="W47" s="181">
        <f t="shared" si="4"/>
        <v>1.0369810405088218</v>
      </c>
    </row>
    <row r="48" spans="2:23" ht="18.75" customHeight="1">
      <c r="B48" s="628"/>
      <c r="C48" s="656"/>
      <c r="D48" s="656"/>
      <c r="E48" s="48" t="str">
        <f>E29</f>
        <v>жилэкс</v>
      </c>
      <c r="F48" s="43"/>
      <c r="G48" s="26">
        <f>G29*1.18</f>
        <v>2412.6633999999999</v>
      </c>
      <c r="H48" s="674"/>
      <c r="I48" s="734"/>
      <c r="J48" s="737"/>
      <c r="K48" s="738"/>
      <c r="L48" s="734"/>
      <c r="M48" s="737"/>
      <c r="N48" s="738"/>
      <c r="O48" s="734"/>
      <c r="P48" s="674"/>
      <c r="Q48" s="734"/>
      <c r="R48" s="674"/>
      <c r="S48" s="734"/>
      <c r="T48" s="674"/>
      <c r="U48" s="734"/>
      <c r="V48" s="674"/>
      <c r="W48" s="181"/>
    </row>
    <row r="49" spans="2:32" ht="18.75" customHeight="1">
      <c r="B49" s="629"/>
      <c r="C49" s="657"/>
      <c r="D49" s="657"/>
      <c r="E49" s="48" t="str">
        <f>E30</f>
        <v>КЭМЗ, Тепло</v>
      </c>
      <c r="F49" s="43"/>
      <c r="G49" s="26">
        <f>G30*1.18</f>
        <v>2228.4299999999998</v>
      </c>
      <c r="H49" s="675"/>
      <c r="I49" s="693"/>
      <c r="J49" s="724"/>
      <c r="K49" s="736"/>
      <c r="L49" s="693"/>
      <c r="M49" s="724"/>
      <c r="N49" s="736"/>
      <c r="O49" s="693"/>
      <c r="P49" s="675"/>
      <c r="Q49" s="693"/>
      <c r="R49" s="675"/>
      <c r="S49" s="693"/>
      <c r="T49" s="675"/>
      <c r="U49" s="693"/>
      <c r="V49" s="675"/>
      <c r="W49" s="181"/>
    </row>
    <row r="50" spans="2:32" s="1" customFormat="1" ht="19.5" customHeight="1">
      <c r="B50" s="54" t="str">
        <f t="shared" ref="B50:D58" si="40">B31</f>
        <v>г.Киржач</v>
      </c>
      <c r="C50" s="29" t="str">
        <f t="shared" si="40"/>
        <v>2019 - 2023</v>
      </c>
      <c r="D50" s="22" t="str">
        <f t="shared" si="40"/>
        <v>от 20.12.2018 №53/46</v>
      </c>
      <c r="E50" s="122"/>
      <c r="F50" s="115"/>
      <c r="G50" s="26"/>
      <c r="H50" s="119"/>
      <c r="I50" s="122"/>
      <c r="J50" s="119"/>
      <c r="K50" s="109"/>
      <c r="L50" s="40">
        <f t="shared" ref="L50:M50" si="41">L31*1.2</f>
        <v>3628.62</v>
      </c>
      <c r="M50" s="41">
        <f t="shared" si="41"/>
        <v>3628.62</v>
      </c>
      <c r="N50" s="109">
        <f t="shared" si="32"/>
        <v>1</v>
      </c>
      <c r="O50" s="40">
        <f t="shared" ref="O50:P50" si="42">O31*1.2</f>
        <v>3628.62</v>
      </c>
      <c r="P50" s="16">
        <f t="shared" si="42"/>
        <v>3810.0479999999998</v>
      </c>
      <c r="Q50" s="40">
        <f t="shared" ref="Q50:V50" si="43">Q31*1.2</f>
        <v>3810.0479999999998</v>
      </c>
      <c r="R50" s="16">
        <f t="shared" si="43"/>
        <v>4092.4079999999999</v>
      </c>
      <c r="S50" s="40">
        <f t="shared" si="43"/>
        <v>4092.4079999999999</v>
      </c>
      <c r="T50" s="16">
        <f t="shared" si="43"/>
        <v>4321.7759999999998</v>
      </c>
      <c r="U50" s="40">
        <f t="shared" si="43"/>
        <v>4321.7759999999998</v>
      </c>
      <c r="V50" s="16">
        <f t="shared" si="43"/>
        <v>4404.4679999999998</v>
      </c>
      <c r="W50" s="181">
        <f t="shared" si="4"/>
        <v>1.0499991732394134</v>
      </c>
    </row>
    <row r="51" spans="2:32" s="1" customFormat="1" ht="19.5" customHeight="1">
      <c r="B51" s="54" t="str">
        <f t="shared" si="40"/>
        <v>мкр.Красный Октябрь</v>
      </c>
      <c r="C51" s="29" t="str">
        <f t="shared" si="40"/>
        <v>2017 - 2019</v>
      </c>
      <c r="D51" s="22" t="str">
        <f t="shared" si="40"/>
        <v>от 20.12.2018 №53/44</v>
      </c>
      <c r="E51" s="48"/>
      <c r="F51" s="43"/>
      <c r="G51" s="26">
        <f t="shared" ref="G51:J53" si="44">G32*1.18</f>
        <v>2042.8868</v>
      </c>
      <c r="H51" s="119">
        <f t="shared" si="44"/>
        <v>2120.1531999999997</v>
      </c>
      <c r="I51" s="122">
        <f t="shared" si="44"/>
        <v>2120.1531999999997</v>
      </c>
      <c r="J51" s="119">
        <f t="shared" si="44"/>
        <v>2361.1918000000001</v>
      </c>
      <c r="K51" s="109">
        <f t="shared" si="29"/>
        <v>1.113689237173993</v>
      </c>
      <c r="L51" s="40">
        <f t="shared" ref="L51:M51" si="45">L32*1.2</f>
        <v>2401.212</v>
      </c>
      <c r="M51" s="41">
        <f t="shared" si="45"/>
        <v>2401.212</v>
      </c>
      <c r="N51" s="109">
        <f t="shared" si="32"/>
        <v>1</v>
      </c>
      <c r="O51" s="40">
        <f>M51</f>
        <v>2401.212</v>
      </c>
      <c r="P51" s="16">
        <f>O51*W51</f>
        <v>2487.655632</v>
      </c>
      <c r="Q51" s="40"/>
      <c r="R51" s="16"/>
      <c r="S51" s="40"/>
      <c r="T51" s="16"/>
      <c r="U51" s="40"/>
      <c r="V51" s="16"/>
      <c r="W51" s="182">
        <v>1.036</v>
      </c>
    </row>
    <row r="52" spans="2:32" s="1" customFormat="1" ht="19.5" customHeight="1">
      <c r="B52" s="54" t="str">
        <f t="shared" si="40"/>
        <v>г.Лакинск</v>
      </c>
      <c r="C52" s="29" t="str">
        <f t="shared" si="40"/>
        <v>2017 - 2021</v>
      </c>
      <c r="D52" s="22" t="str">
        <f t="shared" si="40"/>
        <v>от 20.12.2018 №53/34</v>
      </c>
      <c r="E52" s="48"/>
      <c r="F52" s="43"/>
      <c r="G52" s="26">
        <f t="shared" si="44"/>
        <v>2208.8184000000001</v>
      </c>
      <c r="H52" s="119">
        <f t="shared" si="44"/>
        <v>2322.6529999999998</v>
      </c>
      <c r="I52" s="122">
        <f t="shared" si="44"/>
        <v>2322.6529999999998</v>
      </c>
      <c r="J52" s="119">
        <f t="shared" si="44"/>
        <v>2360.0708</v>
      </c>
      <c r="K52" s="109">
        <f t="shared" si="29"/>
        <v>1.0161099397972921</v>
      </c>
      <c r="L52" s="40">
        <f t="shared" ref="L52:M52" si="46">L33*1.2</f>
        <v>2400.0719999999997</v>
      </c>
      <c r="M52" s="41">
        <f t="shared" si="46"/>
        <v>2496.0719999999997</v>
      </c>
      <c r="N52" s="109">
        <f t="shared" si="32"/>
        <v>1.039998800035999</v>
      </c>
      <c r="O52" s="40">
        <f t="shared" ref="O52:P52" si="47">O33*1.2</f>
        <v>2496.0719999999997</v>
      </c>
      <c r="P52" s="16">
        <f t="shared" si="47"/>
        <v>2568.8519999999999</v>
      </c>
      <c r="Q52" s="40">
        <f t="shared" ref="Q52:R52" si="48">Q33*1.2</f>
        <v>2568.8519999999999</v>
      </c>
      <c r="R52" s="16">
        <f t="shared" si="48"/>
        <v>2607.2399999999998</v>
      </c>
      <c r="S52" s="40"/>
      <c r="T52" s="16"/>
      <c r="U52" s="40"/>
      <c r="V52" s="16"/>
      <c r="W52" s="181">
        <f t="shared" si="4"/>
        <v>1.0291578127554013</v>
      </c>
    </row>
    <row r="53" spans="2:32" s="1" customFormat="1" ht="19.5" customHeight="1">
      <c r="B53" s="54" t="str">
        <f t="shared" si="40"/>
        <v>о.Муром</v>
      </c>
      <c r="C53" s="29" t="str">
        <f t="shared" si="40"/>
        <v>2017 - 2019</v>
      </c>
      <c r="D53" s="22" t="str">
        <f t="shared" si="40"/>
        <v>от 20.12.2018 №53/51</v>
      </c>
      <c r="E53" s="48"/>
      <c r="F53" s="43"/>
      <c r="G53" s="26">
        <f t="shared" si="44"/>
        <v>2122.1592000000001</v>
      </c>
      <c r="H53" s="119">
        <f t="shared" si="44"/>
        <v>2203.8624</v>
      </c>
      <c r="I53" s="122">
        <f t="shared" si="44"/>
        <v>2203.8624</v>
      </c>
      <c r="J53" s="119">
        <f t="shared" si="44"/>
        <v>2340.1995999999999</v>
      </c>
      <c r="K53" s="109">
        <f t="shared" si="29"/>
        <v>1.0618628458836632</v>
      </c>
      <c r="L53" s="40">
        <f t="shared" ref="L53:M53" si="49">L34*1.2</f>
        <v>2379.864</v>
      </c>
      <c r="M53" s="41">
        <f t="shared" si="49"/>
        <v>2455.9079999999999</v>
      </c>
      <c r="N53" s="109">
        <f t="shared" si="32"/>
        <v>1.0319530863948527</v>
      </c>
      <c r="O53" s="40">
        <f>M53</f>
        <v>2455.9079999999999</v>
      </c>
      <c r="P53" s="16">
        <f>O53*W53</f>
        <v>2544.3206879999998</v>
      </c>
      <c r="Q53" s="40"/>
      <c r="R53" s="16"/>
      <c r="S53" s="40"/>
      <c r="T53" s="16"/>
      <c r="U53" s="40"/>
      <c r="V53" s="16"/>
      <c r="W53" s="182">
        <v>1.036</v>
      </c>
    </row>
    <row r="54" spans="2:32" s="1" customFormat="1" ht="19.5" customHeight="1">
      <c r="B54" s="54" t="str">
        <f t="shared" si="40"/>
        <v>Петушинский филиал</v>
      </c>
      <c r="C54" s="29" t="str">
        <f t="shared" si="40"/>
        <v>2019 - 2023</v>
      </c>
      <c r="D54" s="22" t="str">
        <f t="shared" si="40"/>
        <v>от 20.12.2018 №53/49</v>
      </c>
      <c r="E54" s="122"/>
      <c r="F54" s="115"/>
      <c r="G54" s="26"/>
      <c r="H54" s="119"/>
      <c r="I54" s="122"/>
      <c r="J54" s="119"/>
      <c r="K54" s="109"/>
      <c r="L54" s="40">
        <f t="shared" ref="L54:M54" si="50">L35*1.2</f>
        <v>2784.2040000000002</v>
      </c>
      <c r="M54" s="41">
        <f t="shared" si="50"/>
        <v>2939.7840000000001</v>
      </c>
      <c r="N54" s="109">
        <f t="shared" si="32"/>
        <v>1.0558795260692104</v>
      </c>
      <c r="O54" s="40">
        <f t="shared" ref="O54:P54" si="51">O35*1.2</f>
        <v>2939.7840000000001</v>
      </c>
      <c r="P54" s="16">
        <f t="shared" si="51"/>
        <v>3002.3639999999996</v>
      </c>
      <c r="Q54" s="40">
        <f t="shared" ref="Q54:V54" si="52">Q35*1.2</f>
        <v>3002.3639999999996</v>
      </c>
      <c r="R54" s="16">
        <f t="shared" si="52"/>
        <v>3067.0320000000002</v>
      </c>
      <c r="S54" s="40">
        <f t="shared" si="52"/>
        <v>3067.0320000000002</v>
      </c>
      <c r="T54" s="16">
        <f t="shared" si="52"/>
        <v>3133.0679999999998</v>
      </c>
      <c r="U54" s="40">
        <f t="shared" si="52"/>
        <v>3133.0679999999998</v>
      </c>
      <c r="V54" s="16">
        <f t="shared" si="52"/>
        <v>3205.3439999999996</v>
      </c>
      <c r="W54" s="181">
        <f t="shared" si="4"/>
        <v>1.0212872782490141</v>
      </c>
    </row>
    <row r="55" spans="2:32" s="1" customFormat="1" ht="19.5" customHeight="1">
      <c r="B55" s="54" t="str">
        <f t="shared" si="40"/>
        <v>пос.Вольгинский</v>
      </c>
      <c r="C55" s="29" t="str">
        <f t="shared" si="40"/>
        <v>2017 - 2019</v>
      </c>
      <c r="D55" s="22" t="str">
        <f t="shared" si="40"/>
        <v>от 20.12.2018 №53/47</v>
      </c>
      <c r="E55" s="48"/>
      <c r="F55" s="115">
        <f>F36*1.18</f>
        <v>1796.0779999999997</v>
      </c>
      <c r="G55" s="26">
        <f>G36*1.18</f>
        <v>1796.0779999999997</v>
      </c>
      <c r="H55" s="119">
        <f>H36*1.18</f>
        <v>1916.4143999999999</v>
      </c>
      <c r="I55" s="122">
        <f>I36*1.18</f>
        <v>1916.4143999999999</v>
      </c>
      <c r="J55" s="119">
        <f>J36*1.18</f>
        <v>2100.5888</v>
      </c>
      <c r="K55" s="109">
        <f t="shared" si="29"/>
        <v>1.0961036402147679</v>
      </c>
      <c r="L55" s="40">
        <f t="shared" ref="L55:M55" si="53">L36*1.2</f>
        <v>2136.192</v>
      </c>
      <c r="M55" s="41">
        <f t="shared" si="53"/>
        <v>2182.9319999999998</v>
      </c>
      <c r="N55" s="109">
        <f t="shared" si="32"/>
        <v>1.021880055725328</v>
      </c>
      <c r="O55" s="40">
        <f>M55</f>
        <v>2182.9319999999998</v>
      </c>
      <c r="P55" s="16">
        <f>O55*W55</f>
        <v>2261.5175519999998</v>
      </c>
      <c r="Q55" s="40"/>
      <c r="R55" s="16"/>
      <c r="S55" s="40"/>
      <c r="T55" s="16"/>
      <c r="U55" s="40"/>
      <c r="V55" s="16"/>
      <c r="W55" s="182">
        <v>1.036</v>
      </c>
    </row>
    <row r="56" spans="2:32" s="1" customFormat="1" ht="19.5" customHeight="1">
      <c r="B56" s="54" t="str">
        <f t="shared" si="40"/>
        <v>Селивановский филиал</v>
      </c>
      <c r="C56" s="29" t="str">
        <f t="shared" si="40"/>
        <v>2017 - 2021</v>
      </c>
      <c r="D56" s="22" t="str">
        <f t="shared" si="40"/>
        <v>от 20.12.2018 №53/29</v>
      </c>
      <c r="E56" s="48"/>
      <c r="F56" s="43"/>
      <c r="G56" s="26">
        <f t="shared" ref="G56:J58" si="54">G37*1.18</f>
        <v>2772.1031999999996</v>
      </c>
      <c r="H56" s="119">
        <f t="shared" si="54"/>
        <v>2946.7431999999994</v>
      </c>
      <c r="I56" s="122">
        <f t="shared" si="54"/>
        <v>2946.7431999999994</v>
      </c>
      <c r="J56" s="119">
        <f t="shared" si="54"/>
        <v>3132.3926000000001</v>
      </c>
      <c r="K56" s="109">
        <f t="shared" si="29"/>
        <v>1.0630015537153019</v>
      </c>
      <c r="L56" s="40">
        <f t="shared" ref="L56:M56" si="55">L37*1.2</f>
        <v>3185.4839999999999</v>
      </c>
      <c r="M56" s="41">
        <f t="shared" si="55"/>
        <v>3504.0239999999999</v>
      </c>
      <c r="N56" s="109">
        <f t="shared" si="32"/>
        <v>1.0999973630380815</v>
      </c>
      <c r="O56" s="40">
        <f t="shared" ref="O56:P56" si="56">O37*1.2</f>
        <v>3504.0239999999999</v>
      </c>
      <c r="P56" s="16">
        <f t="shared" si="56"/>
        <v>3854.424</v>
      </c>
      <c r="Q56" s="40">
        <f t="shared" ref="Q56:R56" si="57">Q37*1.2</f>
        <v>3854.424</v>
      </c>
      <c r="R56" s="16">
        <f t="shared" si="57"/>
        <v>4219.7159999999994</v>
      </c>
      <c r="S56" s="40"/>
      <c r="T56" s="16"/>
      <c r="U56" s="40"/>
      <c r="V56" s="16"/>
      <c r="W56" s="181">
        <f t="shared" si="4"/>
        <v>1.0999993150731844</v>
      </c>
    </row>
    <row r="57" spans="2:32" s="1" customFormat="1" ht="19.5" customHeight="1">
      <c r="B57" s="54" t="str">
        <f t="shared" si="40"/>
        <v>г.Собинка</v>
      </c>
      <c r="C57" s="29" t="str">
        <f t="shared" si="40"/>
        <v>2017 - 2021</v>
      </c>
      <c r="D57" s="22" t="str">
        <f t="shared" si="40"/>
        <v>от 20.12.2018 №53/36</v>
      </c>
      <c r="E57" s="48"/>
      <c r="F57" s="43"/>
      <c r="G57" s="26">
        <f t="shared" si="54"/>
        <v>2278.1433999999999</v>
      </c>
      <c r="H57" s="119">
        <f t="shared" si="54"/>
        <v>2418.1621999999998</v>
      </c>
      <c r="I57" s="122">
        <f t="shared" si="54"/>
        <v>2418.1621999999998</v>
      </c>
      <c r="J57" s="119">
        <f t="shared" si="54"/>
        <v>2484.3719999999998</v>
      </c>
      <c r="K57" s="109">
        <f t="shared" si="29"/>
        <v>1.0273802146109141</v>
      </c>
      <c r="L57" s="40">
        <f t="shared" ref="L57:M57" si="58">L38*1.2</f>
        <v>2526.48</v>
      </c>
      <c r="M57" s="41">
        <f t="shared" si="58"/>
        <v>2683.3319999999999</v>
      </c>
      <c r="N57" s="109">
        <f t="shared" si="32"/>
        <v>1.0620832145910515</v>
      </c>
      <c r="O57" s="40">
        <f t="shared" ref="O57:P57" si="59">O38*1.2</f>
        <v>2683.3319999999999</v>
      </c>
      <c r="P57" s="16">
        <f t="shared" si="59"/>
        <v>2644.2719999999999</v>
      </c>
      <c r="Q57" s="40">
        <f t="shared" ref="Q57:R57" si="60">Q38*1.2</f>
        <v>2644.2719999999999</v>
      </c>
      <c r="R57" s="16">
        <f t="shared" si="60"/>
        <v>2712.9120000000003</v>
      </c>
      <c r="S57" s="40"/>
      <c r="T57" s="16"/>
      <c r="U57" s="40"/>
      <c r="V57" s="16"/>
      <c r="W57" s="181">
        <f t="shared" si="4"/>
        <v>0.98544347102781171</v>
      </c>
    </row>
    <row r="58" spans="2:32" ht="19.5" customHeight="1" thickBot="1">
      <c r="B58" s="56" t="str">
        <f t="shared" si="40"/>
        <v>пос.Содышка</v>
      </c>
      <c r="C58" s="30" t="str">
        <f t="shared" si="40"/>
        <v>2017 - 2021</v>
      </c>
      <c r="D58" s="23" t="str">
        <f t="shared" si="40"/>
        <v>от 20.12.2018 №53/41</v>
      </c>
      <c r="E58" s="49"/>
      <c r="F58" s="50"/>
      <c r="G58" s="27">
        <f t="shared" si="54"/>
        <v>2027.4995999999999</v>
      </c>
      <c r="H58" s="120">
        <f t="shared" si="54"/>
        <v>2149.4879999999998</v>
      </c>
      <c r="I58" s="123">
        <f t="shared" si="54"/>
        <v>2149.4879999999998</v>
      </c>
      <c r="J58" s="120">
        <f t="shared" si="54"/>
        <v>2191.1774</v>
      </c>
      <c r="K58" s="110">
        <f t="shared" si="29"/>
        <v>1.01939503732982</v>
      </c>
      <c r="L58" s="69">
        <f t="shared" ref="L58:M58" si="61">L39*1.2</f>
        <v>2228.3159999999998</v>
      </c>
      <c r="M58" s="68">
        <f t="shared" si="61"/>
        <v>2317.4519999999998</v>
      </c>
      <c r="N58" s="110">
        <f t="shared" si="32"/>
        <v>1.0400015078651321</v>
      </c>
      <c r="O58" s="69">
        <f t="shared" ref="O58:P58" si="62">O39*1.2</f>
        <v>2317.4519999999998</v>
      </c>
      <c r="P58" s="64">
        <f t="shared" si="62"/>
        <v>2457.2999999999997</v>
      </c>
      <c r="Q58" s="69">
        <f t="shared" ref="Q58:R58" si="63">Q39*1.2</f>
        <v>2457.2999999999997</v>
      </c>
      <c r="R58" s="64">
        <f t="shared" si="63"/>
        <v>2510.1</v>
      </c>
      <c r="S58" s="69"/>
      <c r="T58" s="64"/>
      <c r="U58" s="69"/>
      <c r="V58" s="64"/>
      <c r="W58" s="181">
        <f t="shared" si="4"/>
        <v>1.0603455864458033</v>
      </c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customHeight="1" thickBo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1"/>
      <c r="U59" s="5"/>
      <c r="V59" s="5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21" customHeight="1" thickBot="1">
      <c r="B60" s="711" t="s">
        <v>94</v>
      </c>
      <c r="C60" s="712"/>
      <c r="D60" s="712"/>
      <c r="E60" s="712"/>
      <c r="F60" s="712"/>
      <c r="G60" s="712"/>
      <c r="H60" s="712"/>
      <c r="I60" s="712"/>
      <c r="J60" s="712"/>
      <c r="K60" s="720"/>
    </row>
    <row r="61" spans="2:32">
      <c r="B61" s="688" t="s">
        <v>5</v>
      </c>
      <c r="C61" s="684"/>
      <c r="D61" s="694" t="s">
        <v>40</v>
      </c>
      <c r="E61" s="605">
        <v>2019</v>
      </c>
      <c r="F61" s="606"/>
      <c r="G61" s="607"/>
      <c r="H61" s="718">
        <v>2020</v>
      </c>
      <c r="I61" s="719"/>
      <c r="J61" s="718">
        <v>2021</v>
      </c>
      <c r="K61" s="719"/>
      <c r="U61" s="2"/>
      <c r="W61" s="3"/>
    </row>
    <row r="62" spans="2:32" ht="15.75" thickBot="1">
      <c r="B62" s="612"/>
      <c r="C62" s="672"/>
      <c r="D62" s="695"/>
      <c r="E62" s="78" t="s">
        <v>0</v>
      </c>
      <c r="F62" s="129" t="s">
        <v>1</v>
      </c>
      <c r="G62" s="108" t="s">
        <v>97</v>
      </c>
      <c r="H62" s="78" t="s">
        <v>0</v>
      </c>
      <c r="I62" s="172" t="s">
        <v>1</v>
      </c>
      <c r="J62" s="78" t="s">
        <v>0</v>
      </c>
      <c r="K62" s="172" t="s">
        <v>1</v>
      </c>
      <c r="U62" s="2"/>
      <c r="W62" s="3"/>
    </row>
    <row r="63" spans="2:32">
      <c r="B63" s="725" t="s">
        <v>25</v>
      </c>
      <c r="C63" s="726"/>
      <c r="D63" s="82" t="s">
        <v>121</v>
      </c>
      <c r="E63" s="177">
        <v>23.85</v>
      </c>
      <c r="F63" s="118">
        <v>24.35</v>
      </c>
      <c r="G63" s="111">
        <f t="shared" ref="G63:G78" si="64">F63/E63</f>
        <v>1.020964360587002</v>
      </c>
      <c r="H63" s="121">
        <f t="shared" ref="H63:H68" si="65">F63</f>
        <v>24.35</v>
      </c>
      <c r="I63" s="117">
        <v>25.32</v>
      </c>
      <c r="J63" s="121">
        <f>I63</f>
        <v>25.32</v>
      </c>
      <c r="K63" s="117">
        <v>26.34</v>
      </c>
      <c r="U63" s="2"/>
      <c r="W63" s="3"/>
    </row>
    <row r="64" spans="2:32">
      <c r="B64" s="715" t="s">
        <v>24</v>
      </c>
      <c r="C64" s="716"/>
      <c r="D64" s="80" t="s">
        <v>122</v>
      </c>
      <c r="E64" s="122">
        <v>35.020000000000003</v>
      </c>
      <c r="F64" s="119">
        <v>35.89</v>
      </c>
      <c r="G64" s="109">
        <f t="shared" si="64"/>
        <v>1.0248429468874929</v>
      </c>
      <c r="H64" s="122">
        <f t="shared" si="65"/>
        <v>35.89</v>
      </c>
      <c r="I64" s="115">
        <v>37.18</v>
      </c>
      <c r="J64" s="122">
        <f t="shared" ref="J64:J78" si="66">I64</f>
        <v>37.18</v>
      </c>
      <c r="K64" s="115">
        <v>38.54</v>
      </c>
      <c r="U64" s="2"/>
      <c r="W64" s="3"/>
    </row>
    <row r="65" spans="2:32">
      <c r="B65" s="715" t="s">
        <v>23</v>
      </c>
      <c r="C65" s="716"/>
      <c r="D65" s="80" t="s">
        <v>125</v>
      </c>
      <c r="E65" s="122">
        <v>23.85</v>
      </c>
      <c r="F65" s="119">
        <v>24.35</v>
      </c>
      <c r="G65" s="109">
        <f t="shared" si="64"/>
        <v>1.020964360587002</v>
      </c>
      <c r="H65" s="122">
        <f t="shared" si="65"/>
        <v>24.35</v>
      </c>
      <c r="I65" s="115">
        <v>25.32</v>
      </c>
      <c r="J65" s="122">
        <f t="shared" si="66"/>
        <v>25.32</v>
      </c>
      <c r="K65" s="115">
        <v>26.34</v>
      </c>
      <c r="U65" s="2"/>
      <c r="W65" s="3"/>
    </row>
    <row r="66" spans="2:32">
      <c r="B66" s="715" t="s">
        <v>22</v>
      </c>
      <c r="C66" s="716"/>
      <c r="D66" s="80" t="s">
        <v>123</v>
      </c>
      <c r="E66" s="122">
        <v>65.040000000000006</v>
      </c>
      <c r="F66" s="119">
        <v>66.87</v>
      </c>
      <c r="G66" s="109">
        <f t="shared" si="64"/>
        <v>1.0281365313653137</v>
      </c>
      <c r="H66" s="122">
        <f t="shared" si="65"/>
        <v>66.87</v>
      </c>
      <c r="I66" s="115">
        <v>69.02</v>
      </c>
      <c r="J66" s="122">
        <f t="shared" si="66"/>
        <v>69.02</v>
      </c>
      <c r="K66" s="115">
        <v>71.33</v>
      </c>
      <c r="U66" s="2"/>
      <c r="W66" s="3"/>
    </row>
    <row r="67" spans="2:32">
      <c r="B67" s="715" t="s">
        <v>6</v>
      </c>
      <c r="C67" s="716"/>
      <c r="D67" s="80" t="s">
        <v>120</v>
      </c>
      <c r="E67" s="122">
        <v>80.209999999999994</v>
      </c>
      <c r="F67" s="119">
        <v>82.68</v>
      </c>
      <c r="G67" s="109">
        <f t="shared" si="64"/>
        <v>1.0307941653160455</v>
      </c>
      <c r="H67" s="122">
        <f t="shared" si="65"/>
        <v>82.68</v>
      </c>
      <c r="I67" s="115">
        <v>86.02</v>
      </c>
      <c r="J67" s="122">
        <f t="shared" si="66"/>
        <v>86.02</v>
      </c>
      <c r="K67" s="115">
        <v>89.23</v>
      </c>
      <c r="U67" s="2"/>
      <c r="W67" s="3"/>
    </row>
    <row r="68" spans="2:32">
      <c r="B68" s="715" t="s">
        <v>10</v>
      </c>
      <c r="C68" s="716"/>
      <c r="D68" s="80" t="s">
        <v>128</v>
      </c>
      <c r="E68" s="122">
        <v>13.85</v>
      </c>
      <c r="F68" s="119">
        <v>14.36</v>
      </c>
      <c r="G68" s="109">
        <f t="shared" si="64"/>
        <v>1.0368231046931409</v>
      </c>
      <c r="H68" s="122">
        <f t="shared" si="65"/>
        <v>14.36</v>
      </c>
      <c r="I68" s="115">
        <v>15.01</v>
      </c>
      <c r="J68" s="122">
        <f t="shared" si="66"/>
        <v>15.01</v>
      </c>
      <c r="K68" s="115">
        <v>15.58</v>
      </c>
      <c r="U68" s="2"/>
      <c r="W68" s="3"/>
    </row>
    <row r="69" spans="2:32">
      <c r="B69" s="715" t="s">
        <v>13</v>
      </c>
      <c r="C69" s="716"/>
      <c r="D69" s="80" t="s">
        <v>116</v>
      </c>
      <c r="E69" s="122">
        <v>36.67</v>
      </c>
      <c r="F69" s="119">
        <v>41.43</v>
      </c>
      <c r="G69" s="109">
        <f t="shared" si="64"/>
        <v>1.1298063812380692</v>
      </c>
      <c r="H69" s="122">
        <f>F69</f>
        <v>41.43</v>
      </c>
      <c r="I69" s="115">
        <v>43</v>
      </c>
      <c r="J69" s="122">
        <f t="shared" si="66"/>
        <v>43</v>
      </c>
      <c r="K69" s="115">
        <v>44.65</v>
      </c>
      <c r="U69" s="2"/>
      <c r="W69" s="3"/>
    </row>
    <row r="70" spans="2:32">
      <c r="B70" s="715" t="s">
        <v>2</v>
      </c>
      <c r="C70" s="716"/>
      <c r="D70" s="80" t="s">
        <v>117</v>
      </c>
      <c r="E70" s="176">
        <v>46.68</v>
      </c>
      <c r="F70" s="119">
        <v>47.69</v>
      </c>
      <c r="G70" s="109">
        <f t="shared" si="64"/>
        <v>1.0216366752356469</v>
      </c>
      <c r="H70" s="122">
        <f t="shared" ref="H70:H78" si="67">F70</f>
        <v>47.69</v>
      </c>
      <c r="I70" s="115">
        <v>49.39</v>
      </c>
      <c r="J70" s="122">
        <f t="shared" si="66"/>
        <v>49.39</v>
      </c>
      <c r="K70" s="115">
        <v>51.18</v>
      </c>
      <c r="U70" s="2"/>
      <c r="W70" s="3"/>
    </row>
    <row r="71" spans="2:32">
      <c r="B71" s="715" t="s">
        <v>14</v>
      </c>
      <c r="C71" s="716"/>
      <c r="D71" s="80" t="s">
        <v>129</v>
      </c>
      <c r="E71" s="176">
        <v>20.27</v>
      </c>
      <c r="F71" s="180">
        <v>21.6</v>
      </c>
      <c r="G71" s="178">
        <f t="shared" si="64"/>
        <v>1.0656142081894426</v>
      </c>
      <c r="H71" s="176">
        <f t="shared" si="67"/>
        <v>21.6</v>
      </c>
      <c r="I71" s="179">
        <v>22.42</v>
      </c>
      <c r="J71" s="176">
        <f t="shared" si="66"/>
        <v>22.42</v>
      </c>
      <c r="K71" s="179">
        <v>23.28</v>
      </c>
      <c r="U71" s="2"/>
      <c r="W71" s="3"/>
    </row>
    <row r="72" spans="2:32">
      <c r="B72" s="715" t="s">
        <v>18</v>
      </c>
      <c r="C72" s="716"/>
      <c r="D72" s="80" t="s">
        <v>118</v>
      </c>
      <c r="E72" s="122">
        <v>55.53</v>
      </c>
      <c r="F72" s="119">
        <v>57.89</v>
      </c>
      <c r="G72" s="109">
        <f t="shared" si="64"/>
        <v>1.0424995497929048</v>
      </c>
      <c r="H72" s="122">
        <f t="shared" si="67"/>
        <v>57.89</v>
      </c>
      <c r="I72" s="115">
        <v>59.89</v>
      </c>
      <c r="J72" s="122">
        <f t="shared" si="66"/>
        <v>59.89</v>
      </c>
      <c r="K72" s="115">
        <v>62.06</v>
      </c>
      <c r="U72" s="2"/>
      <c r="W72" s="3"/>
    </row>
    <row r="73" spans="2:32">
      <c r="B73" s="715" t="s">
        <v>19</v>
      </c>
      <c r="C73" s="716"/>
      <c r="D73" s="80" t="s">
        <v>127</v>
      </c>
      <c r="E73" s="122">
        <v>28.84</v>
      </c>
      <c r="F73" s="119">
        <v>29.57</v>
      </c>
      <c r="G73" s="109">
        <f t="shared" si="64"/>
        <v>1.0253120665742026</v>
      </c>
      <c r="H73" s="122">
        <f t="shared" si="67"/>
        <v>29.57</v>
      </c>
      <c r="I73" s="115">
        <v>30.66</v>
      </c>
      <c r="J73" s="122">
        <f t="shared" si="66"/>
        <v>30.66</v>
      </c>
      <c r="K73" s="115">
        <v>31.79</v>
      </c>
      <c r="U73" s="2"/>
      <c r="W73" s="3"/>
    </row>
    <row r="74" spans="2:32">
      <c r="B74" s="715" t="s">
        <v>17</v>
      </c>
      <c r="C74" s="716"/>
      <c r="D74" s="80" t="s">
        <v>130</v>
      </c>
      <c r="E74" s="122">
        <v>35.35</v>
      </c>
      <c r="F74" s="119">
        <v>36.18</v>
      </c>
      <c r="G74" s="109">
        <f t="shared" si="64"/>
        <v>1.0234794908062235</v>
      </c>
      <c r="H74" s="122">
        <f t="shared" si="67"/>
        <v>36.18</v>
      </c>
      <c r="I74" s="115">
        <v>37.58</v>
      </c>
      <c r="J74" s="122">
        <f t="shared" si="66"/>
        <v>37.58</v>
      </c>
      <c r="K74" s="115">
        <v>39.04</v>
      </c>
      <c r="U74" s="2"/>
      <c r="W74" s="3"/>
    </row>
    <row r="75" spans="2:32">
      <c r="B75" s="715" t="s">
        <v>3</v>
      </c>
      <c r="C75" s="716"/>
      <c r="D75" s="80" t="s">
        <v>131</v>
      </c>
      <c r="E75" s="122">
        <v>27.34</v>
      </c>
      <c r="F75" s="119">
        <v>27.72</v>
      </c>
      <c r="G75" s="109">
        <f t="shared" si="64"/>
        <v>1.013899049012436</v>
      </c>
      <c r="H75" s="122">
        <f t="shared" si="67"/>
        <v>27.72</v>
      </c>
      <c r="I75" s="115">
        <v>28.69</v>
      </c>
      <c r="J75" s="122">
        <f t="shared" si="66"/>
        <v>28.69</v>
      </c>
      <c r="K75" s="115">
        <v>29.72</v>
      </c>
      <c r="U75" s="2"/>
      <c r="W75" s="3"/>
    </row>
    <row r="76" spans="2:32">
      <c r="B76" s="715" t="s">
        <v>20</v>
      </c>
      <c r="C76" s="716"/>
      <c r="D76" s="80" t="s">
        <v>126</v>
      </c>
      <c r="E76" s="122">
        <v>69.53</v>
      </c>
      <c r="F76" s="119">
        <v>72.62</v>
      </c>
      <c r="G76" s="109">
        <f t="shared" si="64"/>
        <v>1.0444412483819934</v>
      </c>
      <c r="H76" s="122">
        <f t="shared" si="67"/>
        <v>72.62</v>
      </c>
      <c r="I76" s="115">
        <v>75.36</v>
      </c>
      <c r="J76" s="122">
        <f t="shared" si="66"/>
        <v>75.36</v>
      </c>
      <c r="K76" s="115">
        <v>78.239999999999995</v>
      </c>
      <c r="U76" s="2"/>
      <c r="W76" s="3"/>
    </row>
    <row r="77" spans="2:32">
      <c r="B77" s="715" t="s">
        <v>21</v>
      </c>
      <c r="C77" s="716"/>
      <c r="D77" s="80" t="s">
        <v>119</v>
      </c>
      <c r="E77" s="122">
        <v>54.4</v>
      </c>
      <c r="F77" s="119">
        <v>63.4</v>
      </c>
      <c r="G77" s="109">
        <f t="shared" si="64"/>
        <v>1.1654411764705883</v>
      </c>
      <c r="H77" s="122">
        <f t="shared" si="67"/>
        <v>63.4</v>
      </c>
      <c r="I77" s="115">
        <v>65.55</v>
      </c>
      <c r="J77" s="122">
        <f t="shared" si="66"/>
        <v>65.55</v>
      </c>
      <c r="K77" s="115">
        <v>67.83</v>
      </c>
      <c r="U77" s="2"/>
      <c r="W77" s="3"/>
    </row>
    <row r="78" spans="2:32" ht="15.75" thickBot="1">
      <c r="B78" s="727" t="s">
        <v>4</v>
      </c>
      <c r="C78" s="728"/>
      <c r="D78" s="81" t="s">
        <v>124</v>
      </c>
      <c r="E78" s="123">
        <v>38.4</v>
      </c>
      <c r="F78" s="120">
        <v>39.56</v>
      </c>
      <c r="G78" s="110">
        <f t="shared" si="64"/>
        <v>1.0302083333333334</v>
      </c>
      <c r="H78" s="123">
        <f t="shared" si="67"/>
        <v>39.56</v>
      </c>
      <c r="I78" s="116">
        <v>40.96</v>
      </c>
      <c r="J78" s="123">
        <f t="shared" si="66"/>
        <v>40.96</v>
      </c>
      <c r="K78" s="116">
        <v>42.44</v>
      </c>
      <c r="U78" s="2"/>
      <c r="W78" s="3"/>
    </row>
    <row r="79" spans="2:32" ht="22.5" customHeight="1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1"/>
      <c r="U79" s="5"/>
      <c r="V79" s="5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24.75" customHeight="1" thickBot="1">
      <c r="B80" s="647" t="s">
        <v>70</v>
      </c>
      <c r="C80" s="648"/>
      <c r="D80" s="648"/>
      <c r="E80" s="648"/>
      <c r="F80" s="648"/>
      <c r="G80" s="648"/>
      <c r="H80" s="648"/>
      <c r="I80" s="648"/>
      <c r="J80" s="648"/>
      <c r="K80" s="648"/>
      <c r="L80" s="648"/>
      <c r="M80" s="648"/>
      <c r="N80" s="648"/>
      <c r="O80" s="648"/>
      <c r="P80" s="648"/>
      <c r="Q80" s="648"/>
      <c r="R80" s="648"/>
      <c r="S80" s="648"/>
      <c r="T80" s="648"/>
      <c r="U80" s="648"/>
      <c r="V80" s="649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9.5" customHeight="1">
      <c r="B81" s="717" t="str">
        <f>B86</f>
        <v>Филиал</v>
      </c>
      <c r="C81" s="625" t="s">
        <v>36</v>
      </c>
      <c r="D81" s="686" t="s">
        <v>40</v>
      </c>
      <c r="E81" s="688">
        <f t="shared" ref="E81" si="68">E86</f>
        <v>2016</v>
      </c>
      <c r="F81" s="684"/>
      <c r="G81" s="617">
        <f t="shared" ref="G81" si="69">G86</f>
        <v>2017</v>
      </c>
      <c r="H81" s="618"/>
      <c r="I81" s="717">
        <v>2018</v>
      </c>
      <c r="J81" s="616"/>
      <c r="K81" s="619"/>
      <c r="L81" s="717">
        <f>L86</f>
        <v>2019</v>
      </c>
      <c r="M81" s="616"/>
      <c r="N81" s="619"/>
      <c r="O81" s="688">
        <f>O86</f>
        <v>2020</v>
      </c>
      <c r="P81" s="684"/>
      <c r="Q81" s="617">
        <f>Q86</f>
        <v>2021</v>
      </c>
      <c r="R81" s="684"/>
      <c r="S81" s="608">
        <v>2022</v>
      </c>
      <c r="T81" s="670"/>
      <c r="U81" s="608">
        <v>2023</v>
      </c>
      <c r="V81" s="670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9.5" customHeight="1" thickBot="1">
      <c r="B82" s="701"/>
      <c r="C82" s="626"/>
      <c r="D82" s="687"/>
      <c r="E82" s="144" t="s">
        <v>0</v>
      </c>
      <c r="F82" s="150" t="s">
        <v>1</v>
      </c>
      <c r="G82" s="24" t="s">
        <v>0</v>
      </c>
      <c r="H82" s="145" t="s">
        <v>1</v>
      </c>
      <c r="I82" s="144" t="s">
        <v>0</v>
      </c>
      <c r="J82" s="145" t="s">
        <v>1</v>
      </c>
      <c r="K82" s="108" t="s">
        <v>97</v>
      </c>
      <c r="L82" s="155" t="str">
        <f>L87</f>
        <v>1 п/г</v>
      </c>
      <c r="M82" s="156" t="str">
        <f>M87</f>
        <v>2 п/г</v>
      </c>
      <c r="N82" s="108" t="s">
        <v>97</v>
      </c>
      <c r="O82" s="144" t="str">
        <f>O87</f>
        <v>1 п/г</v>
      </c>
      <c r="P82" s="150" t="str">
        <f>P87</f>
        <v>2 п/г</v>
      </c>
      <c r="Q82" s="24" t="str">
        <f>Q87</f>
        <v>1 п/г</v>
      </c>
      <c r="R82" s="150" t="str">
        <f>R87</f>
        <v>2 п/г</v>
      </c>
      <c r="S82" s="155" t="s">
        <v>0</v>
      </c>
      <c r="T82" s="160" t="s">
        <v>1</v>
      </c>
      <c r="U82" s="155" t="s">
        <v>0</v>
      </c>
      <c r="V82" s="160" t="s">
        <v>1</v>
      </c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9.5" customHeight="1" thickBot="1">
      <c r="B83" s="58" t="s">
        <v>15</v>
      </c>
      <c r="C83" s="59" t="s">
        <v>37</v>
      </c>
      <c r="D83" s="60" t="s">
        <v>151</v>
      </c>
      <c r="E83" s="62"/>
      <c r="F83" s="57"/>
      <c r="G83" s="61">
        <v>452.79</v>
      </c>
      <c r="H83" s="63">
        <v>487.13</v>
      </c>
      <c r="I83" s="123">
        <v>487.13</v>
      </c>
      <c r="J83" s="120">
        <v>542.48</v>
      </c>
      <c r="K83" s="110">
        <f t="shared" ref="K83" si="70">J83/I83</f>
        <v>1.1136246997721349</v>
      </c>
      <c r="L83" s="123">
        <f t="shared" ref="L83" si="71">J83</f>
        <v>542.48</v>
      </c>
      <c r="M83" s="120">
        <v>570.21</v>
      </c>
      <c r="N83" s="110">
        <f t="shared" ref="N83" si="72">M83/L83</f>
        <v>1.0511170918743549</v>
      </c>
      <c r="O83" s="62">
        <f t="shared" ref="O83" si="73">M83</f>
        <v>570.21</v>
      </c>
      <c r="P83" s="57">
        <v>593.54</v>
      </c>
      <c r="Q83" s="61">
        <f>P83</f>
        <v>593.54</v>
      </c>
      <c r="R83" s="57">
        <v>614.37</v>
      </c>
      <c r="S83" s="61"/>
      <c r="T83" s="57"/>
      <c r="U83" s="61"/>
      <c r="V83" s="57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22.5" customHeight="1" thickBo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T84" s="1"/>
      <c r="U84" s="5"/>
      <c r="V84" s="5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20.25" customHeight="1" thickBot="1">
      <c r="B85" s="647" t="s">
        <v>71</v>
      </c>
      <c r="C85" s="648"/>
      <c r="D85" s="648"/>
      <c r="E85" s="648"/>
      <c r="F85" s="648"/>
      <c r="G85" s="648"/>
      <c r="H85" s="648"/>
      <c r="I85" s="648"/>
      <c r="J85" s="648"/>
      <c r="K85" s="648"/>
      <c r="L85" s="648"/>
      <c r="M85" s="648"/>
      <c r="N85" s="648"/>
      <c r="O85" s="648"/>
      <c r="P85" s="648"/>
      <c r="Q85" s="648"/>
      <c r="R85" s="648"/>
      <c r="S85" s="648"/>
      <c r="T85" s="648"/>
      <c r="U85" s="648"/>
      <c r="V85" s="649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8" customHeight="1">
      <c r="B86" s="717" t="str">
        <f>B21</f>
        <v>Филиал</v>
      </c>
      <c r="C86" s="625" t="s">
        <v>36</v>
      </c>
      <c r="D86" s="686" t="s">
        <v>40</v>
      </c>
      <c r="E86" s="688">
        <f>E21</f>
        <v>2016</v>
      </c>
      <c r="F86" s="684"/>
      <c r="G86" s="617">
        <f>G21</f>
        <v>2017</v>
      </c>
      <c r="H86" s="618"/>
      <c r="I86" s="717">
        <v>2018</v>
      </c>
      <c r="J86" s="616"/>
      <c r="K86" s="619"/>
      <c r="L86" s="717">
        <f>L21</f>
        <v>2019</v>
      </c>
      <c r="M86" s="616"/>
      <c r="N86" s="619"/>
      <c r="O86" s="688">
        <f>O21</f>
        <v>2020</v>
      </c>
      <c r="P86" s="684"/>
      <c r="Q86" s="617">
        <f>Q21</f>
        <v>2021</v>
      </c>
      <c r="R86" s="684"/>
      <c r="S86" s="608">
        <v>2022</v>
      </c>
      <c r="T86" s="670"/>
      <c r="U86" s="608">
        <v>2023</v>
      </c>
      <c r="V86" s="670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8" customHeight="1" thickBot="1">
      <c r="B87" s="701"/>
      <c r="C87" s="626"/>
      <c r="D87" s="687"/>
      <c r="E87" s="144" t="str">
        <f>E22</f>
        <v>1 п/г</v>
      </c>
      <c r="F87" s="150" t="str">
        <f>F22</f>
        <v>2 п/г</v>
      </c>
      <c r="G87" s="24" t="str">
        <f>G22</f>
        <v>1 п/г</v>
      </c>
      <c r="H87" s="145" t="str">
        <f>H22</f>
        <v>2 п/г</v>
      </c>
      <c r="I87" s="144" t="s">
        <v>0</v>
      </c>
      <c r="J87" s="145" t="s">
        <v>1</v>
      </c>
      <c r="K87" s="108" t="s">
        <v>97</v>
      </c>
      <c r="L87" s="155" t="str">
        <f>L22</f>
        <v>1 п/г</v>
      </c>
      <c r="M87" s="156" t="str">
        <f>M22</f>
        <v>2 п/г</v>
      </c>
      <c r="N87" s="108" t="s">
        <v>97</v>
      </c>
      <c r="O87" s="144" t="str">
        <f>O22</f>
        <v>1 п/г</v>
      </c>
      <c r="P87" s="150" t="str">
        <f>P22</f>
        <v>2 п/г</v>
      </c>
      <c r="Q87" s="24" t="str">
        <f>Q22</f>
        <v>1 п/г</v>
      </c>
      <c r="R87" s="150" t="str">
        <f>R22</f>
        <v>2 п/г</v>
      </c>
      <c r="S87" s="155" t="s">
        <v>0</v>
      </c>
      <c r="T87" s="160" t="s">
        <v>1</v>
      </c>
      <c r="U87" s="155" t="s">
        <v>0</v>
      </c>
      <c r="V87" s="160" t="s">
        <v>1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8" customHeight="1">
      <c r="B88" s="70" t="s">
        <v>16</v>
      </c>
      <c r="C88" s="146" t="s">
        <v>114</v>
      </c>
      <c r="D88" s="148" t="s">
        <v>132</v>
      </c>
      <c r="E88" s="121"/>
      <c r="F88" s="117"/>
      <c r="G88" s="25"/>
      <c r="H88" s="118"/>
      <c r="I88" s="122"/>
      <c r="J88" s="119"/>
      <c r="K88" s="109"/>
      <c r="L88" s="122">
        <f>L14</f>
        <v>1604.48</v>
      </c>
      <c r="M88" s="119">
        <f>M14</f>
        <v>1694.79</v>
      </c>
      <c r="N88" s="109">
        <f t="shared" ref="N88:N90" si="74">M88/L88</f>
        <v>1.0562861487834063</v>
      </c>
      <c r="O88" s="73">
        <f t="shared" ref="O88:V88" si="75">O14</f>
        <v>1694.79</v>
      </c>
      <c r="P88" s="143">
        <f t="shared" si="75"/>
        <v>1740.6</v>
      </c>
      <c r="Q88" s="26">
        <f t="shared" si="75"/>
        <v>1740.6</v>
      </c>
      <c r="R88" s="143">
        <f t="shared" si="75"/>
        <v>1788.89</v>
      </c>
      <c r="S88" s="26">
        <f t="shared" si="75"/>
        <v>1788.89</v>
      </c>
      <c r="T88" s="154">
        <f t="shared" si="75"/>
        <v>1838.64</v>
      </c>
      <c r="U88" s="26">
        <f t="shared" si="75"/>
        <v>1838.64</v>
      </c>
      <c r="V88" s="154">
        <f t="shared" si="75"/>
        <v>1889.91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8" customHeight="1">
      <c r="B89" s="65" t="str">
        <f>B28</f>
        <v>г.Ковров</v>
      </c>
      <c r="C89" s="29" t="s">
        <v>37</v>
      </c>
      <c r="D89" s="22" t="s">
        <v>149</v>
      </c>
      <c r="E89" s="122"/>
      <c r="F89" s="115"/>
      <c r="G89" s="26">
        <v>1360.5</v>
      </c>
      <c r="H89" s="119">
        <v>1309.8699999999999</v>
      </c>
      <c r="I89" s="122">
        <v>1309.8699999999999</v>
      </c>
      <c r="J89" s="119">
        <v>1382.89</v>
      </c>
      <c r="K89" s="109">
        <f t="shared" ref="K89" si="76">J89/I89</f>
        <v>1.0557459900600825</v>
      </c>
      <c r="L89" s="122">
        <f t="shared" ref="L89" si="77">J89</f>
        <v>1382.89</v>
      </c>
      <c r="M89" s="119">
        <v>1438.86</v>
      </c>
      <c r="N89" s="109">
        <f t="shared" si="74"/>
        <v>1.0404732118968245</v>
      </c>
      <c r="O89" s="122">
        <f t="shared" ref="O89" si="78">M89</f>
        <v>1438.86</v>
      </c>
      <c r="P89" s="115">
        <v>1478.84</v>
      </c>
      <c r="Q89" s="26">
        <f>P89</f>
        <v>1478.84</v>
      </c>
      <c r="R89" s="115">
        <v>1520.86</v>
      </c>
      <c r="S89" s="26"/>
      <c r="T89" s="115"/>
      <c r="U89" s="26"/>
      <c r="V89" s="115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8" customHeight="1" thickBot="1">
      <c r="B90" s="66" t="str">
        <f>B39</f>
        <v>пос.Содышка</v>
      </c>
      <c r="C90" s="30" t="s">
        <v>113</v>
      </c>
      <c r="D90" s="23" t="s">
        <v>144</v>
      </c>
      <c r="E90" s="123"/>
      <c r="F90" s="116"/>
      <c r="G90" s="27"/>
      <c r="H90" s="120"/>
      <c r="I90" s="123"/>
      <c r="J90" s="120"/>
      <c r="K90" s="110"/>
      <c r="L90" s="123">
        <v>1473.67</v>
      </c>
      <c r="M90" s="120">
        <v>1580.11</v>
      </c>
      <c r="N90" s="110">
        <f t="shared" si="74"/>
        <v>1.0722278393398792</v>
      </c>
      <c r="O90" s="69">
        <f>M90</f>
        <v>1580.11</v>
      </c>
      <c r="P90" s="64">
        <v>1624.06</v>
      </c>
      <c r="Q90" s="67">
        <f>P90</f>
        <v>1624.06</v>
      </c>
      <c r="R90" s="64">
        <v>1670.32</v>
      </c>
      <c r="S90" s="67"/>
      <c r="T90" s="64"/>
      <c r="U90" s="67"/>
      <c r="V90" s="64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22.5" customHeight="1" thickBot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T91" s="1"/>
      <c r="U91" s="5"/>
      <c r="V91" s="5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24" customHeight="1" thickBot="1">
      <c r="B92" s="647" t="s">
        <v>34</v>
      </c>
      <c r="C92" s="648"/>
      <c r="D92" s="648"/>
      <c r="E92" s="648"/>
      <c r="F92" s="648"/>
      <c r="G92" s="648"/>
      <c r="H92" s="648"/>
      <c r="I92" s="648"/>
      <c r="J92" s="649"/>
      <c r="Z92" s="1"/>
      <c r="AA92" s="1"/>
      <c r="AB92" s="1"/>
      <c r="AC92" s="1"/>
      <c r="AD92" s="1"/>
    </row>
    <row r="93" spans="2:32" ht="24" customHeight="1" thickBot="1">
      <c r="B93" s="602" t="s">
        <v>95</v>
      </c>
      <c r="C93" s="603"/>
      <c r="D93" s="603"/>
      <c r="E93" s="603"/>
      <c r="F93" s="603"/>
      <c r="G93" s="603"/>
      <c r="H93" s="603"/>
      <c r="I93" s="603"/>
      <c r="J93" s="604"/>
      <c r="Z93" s="1"/>
      <c r="AA93" s="1"/>
      <c r="AB93" s="1"/>
      <c r="AC93" s="1"/>
      <c r="AD93" s="1"/>
    </row>
    <row r="94" spans="2:32" ht="15.75" customHeight="1" thickBot="1">
      <c r="B94" s="608" t="s">
        <v>5</v>
      </c>
      <c r="C94" s="609"/>
      <c r="D94" s="624" t="s">
        <v>40</v>
      </c>
      <c r="E94" s="599">
        <v>2019</v>
      </c>
      <c r="F94" s="600"/>
      <c r="G94" s="600"/>
      <c r="H94" s="600"/>
      <c r="I94" s="600"/>
      <c r="J94" s="601"/>
      <c r="Z94" s="1"/>
      <c r="AA94" s="1"/>
      <c r="AB94" s="1"/>
      <c r="AC94" s="1"/>
      <c r="AD94" s="1"/>
    </row>
    <row r="95" spans="2:32" ht="15.75" customHeight="1">
      <c r="B95" s="610"/>
      <c r="C95" s="611"/>
      <c r="D95" s="625"/>
      <c r="E95" s="616" t="str">
        <f>I82</f>
        <v>1 п/г</v>
      </c>
      <c r="F95" s="617"/>
      <c r="G95" s="618" t="str">
        <f>J82</f>
        <v>2 п/г</v>
      </c>
      <c r="H95" s="619"/>
      <c r="I95" s="608" t="s">
        <v>98</v>
      </c>
      <c r="J95" s="670"/>
      <c r="Z95" s="1"/>
      <c r="AA95" s="1"/>
      <c r="AB95" s="1"/>
      <c r="AC95" s="1"/>
      <c r="AD95" s="1"/>
    </row>
    <row r="96" spans="2:32" ht="29.25" customHeight="1" thickBot="1">
      <c r="B96" s="612"/>
      <c r="C96" s="613"/>
      <c r="D96" s="626"/>
      <c r="E96" s="91" t="s">
        <v>32</v>
      </c>
      <c r="F96" s="84" t="s">
        <v>33</v>
      </c>
      <c r="G96" s="84" t="s">
        <v>32</v>
      </c>
      <c r="H96" s="85" t="s">
        <v>33</v>
      </c>
      <c r="I96" s="103" t="s">
        <v>32</v>
      </c>
      <c r="J96" s="85" t="s">
        <v>33</v>
      </c>
      <c r="Z96" s="1"/>
      <c r="AA96" s="1"/>
      <c r="AB96" s="1"/>
      <c r="AC96" s="1"/>
      <c r="AD96" s="1"/>
    </row>
    <row r="97" spans="2:30" ht="30.75" customHeight="1" thickBot="1">
      <c r="B97" s="614" t="s">
        <v>20</v>
      </c>
      <c r="C97" s="615"/>
      <c r="D97" s="93" t="s">
        <v>155</v>
      </c>
      <c r="E97" s="92">
        <v>60.21</v>
      </c>
      <c r="F97" s="87">
        <v>2654.57</v>
      </c>
      <c r="G97" s="86">
        <v>63.21</v>
      </c>
      <c r="H97" s="88">
        <v>2920.02</v>
      </c>
      <c r="I97" s="124">
        <f>G97/E97</f>
        <v>1.0498256103637269</v>
      </c>
      <c r="J97" s="125">
        <f>H97/F97</f>
        <v>1.0999973630380815</v>
      </c>
      <c r="Z97" s="1"/>
      <c r="AA97" s="1"/>
      <c r="AB97" s="1"/>
      <c r="AC97" s="1"/>
      <c r="AD97" s="1"/>
    </row>
    <row r="98" spans="2:30" ht="24.75" customHeight="1" thickBot="1">
      <c r="B98" s="602" t="s">
        <v>96</v>
      </c>
      <c r="C98" s="603"/>
      <c r="D98" s="603"/>
      <c r="E98" s="603"/>
      <c r="F98" s="603"/>
      <c r="G98" s="603"/>
      <c r="H98" s="603"/>
      <c r="I98" s="603"/>
      <c r="J98" s="604"/>
      <c r="K98" s="147"/>
      <c r="L98" s="147"/>
      <c r="M98" s="42"/>
      <c r="N98" s="42"/>
      <c r="O98" s="42"/>
      <c r="P98" s="42"/>
      <c r="Q98" s="42"/>
      <c r="Z98" s="1"/>
      <c r="AA98" s="1"/>
      <c r="AB98" s="1"/>
      <c r="AC98" s="1"/>
      <c r="AD98" s="1"/>
    </row>
    <row r="99" spans="2:30" ht="15" customHeight="1" thickBot="1">
      <c r="B99" s="608" t="s">
        <v>5</v>
      </c>
      <c r="C99" s="609"/>
      <c r="D99" s="624" t="s">
        <v>40</v>
      </c>
      <c r="E99" s="599">
        <f>E94</f>
        <v>2019</v>
      </c>
      <c r="F99" s="600"/>
      <c r="G99" s="600"/>
      <c r="H99" s="600"/>
      <c r="I99" s="600"/>
      <c r="J99" s="601"/>
      <c r="K99" s="147"/>
      <c r="L99" s="147"/>
      <c r="M99" s="42"/>
      <c r="N99" s="42"/>
      <c r="O99" s="42"/>
      <c r="P99" s="42"/>
      <c r="Q99" s="42"/>
      <c r="Z99" s="1"/>
      <c r="AA99" s="1"/>
      <c r="AB99" s="1"/>
      <c r="AC99" s="1"/>
      <c r="AD99" s="1"/>
    </row>
    <row r="100" spans="2:30" ht="14.25" customHeight="1">
      <c r="B100" s="610"/>
      <c r="C100" s="611"/>
      <c r="D100" s="625"/>
      <c r="E100" s="616" t="str">
        <f>E95</f>
        <v>1 п/г</v>
      </c>
      <c r="F100" s="617"/>
      <c r="G100" s="618" t="str">
        <f>G95</f>
        <v>2 п/г</v>
      </c>
      <c r="H100" s="619"/>
      <c r="I100" s="608" t="s">
        <v>98</v>
      </c>
      <c r="J100" s="670"/>
      <c r="K100" s="147"/>
      <c r="L100" s="147"/>
      <c r="M100" s="42"/>
      <c r="N100" s="42"/>
      <c r="O100" s="42"/>
      <c r="P100" s="42"/>
      <c r="Q100" s="42"/>
      <c r="Z100" s="1"/>
      <c r="AA100" s="1"/>
      <c r="AB100" s="1"/>
      <c r="AC100" s="1"/>
      <c r="AD100" s="1"/>
    </row>
    <row r="101" spans="2:30" ht="30.75" customHeight="1" thickBot="1">
      <c r="B101" s="612"/>
      <c r="C101" s="613"/>
      <c r="D101" s="626"/>
      <c r="E101" s="91" t="s">
        <v>32</v>
      </c>
      <c r="F101" s="84" t="s">
        <v>33</v>
      </c>
      <c r="G101" s="84" t="s">
        <v>32</v>
      </c>
      <c r="H101" s="85" t="s">
        <v>33</v>
      </c>
      <c r="I101" s="103" t="s">
        <v>32</v>
      </c>
      <c r="J101" s="85" t="s">
        <v>33</v>
      </c>
      <c r="K101" s="147"/>
      <c r="L101" s="147"/>
      <c r="M101" s="42"/>
      <c r="N101" s="42"/>
      <c r="O101" s="42"/>
      <c r="P101" s="42"/>
      <c r="Q101" s="42"/>
      <c r="Z101" s="1"/>
      <c r="AA101" s="1"/>
      <c r="AB101" s="1"/>
      <c r="AC101" s="1"/>
      <c r="AD101" s="1"/>
    </row>
    <row r="102" spans="2:30" ht="30.75" customHeight="1" thickBot="1">
      <c r="B102" s="614" t="str">
        <f>B97</f>
        <v>Селивановский филиал</v>
      </c>
      <c r="C102" s="615"/>
      <c r="D102" s="93" t="str">
        <f>D97</f>
        <v>от 20.12.2018 №53/33</v>
      </c>
      <c r="E102" s="94">
        <f>E97*1.2</f>
        <v>72.251999999999995</v>
      </c>
      <c r="F102" s="87">
        <f>F97*1.2</f>
        <v>3185.4839999999999</v>
      </c>
      <c r="G102" s="89">
        <f t="shared" ref="G102:H102" si="79">G97*1.2</f>
        <v>75.852000000000004</v>
      </c>
      <c r="H102" s="88">
        <f t="shared" si="79"/>
        <v>3504.0239999999999</v>
      </c>
      <c r="I102" s="124">
        <f>G102/E102</f>
        <v>1.0498256103637271</v>
      </c>
      <c r="J102" s="125">
        <f>H102/F102</f>
        <v>1.0999973630380815</v>
      </c>
      <c r="K102" s="147"/>
      <c r="L102" s="147"/>
      <c r="M102" s="42"/>
      <c r="N102" s="42"/>
      <c r="O102" s="42"/>
      <c r="P102" s="42"/>
      <c r="Q102" s="42"/>
      <c r="Z102" s="1"/>
      <c r="AA102" s="1"/>
      <c r="AB102" s="1"/>
      <c r="AC102" s="1"/>
      <c r="AD102" s="1"/>
    </row>
    <row r="103" spans="2:30" ht="24" customHeight="1" thickBot="1">
      <c r="J103" s="1"/>
      <c r="K103" s="1"/>
      <c r="Q103" s="6"/>
      <c r="Z103" s="1"/>
      <c r="AA103" s="1"/>
      <c r="AB103" s="1"/>
      <c r="AC103" s="1"/>
      <c r="AD103" s="1"/>
    </row>
    <row r="104" spans="2:30" ht="21" customHeight="1" thickBot="1">
      <c r="B104" s="711" t="s">
        <v>115</v>
      </c>
      <c r="C104" s="712"/>
      <c r="D104" s="712"/>
      <c r="E104" s="712"/>
      <c r="F104" s="712"/>
      <c r="G104" s="712"/>
      <c r="H104" s="712"/>
      <c r="I104" s="712"/>
      <c r="J104" s="712"/>
      <c r="K104" s="720"/>
    </row>
    <row r="105" spans="2:30">
      <c r="B105" s="688" t="s">
        <v>5</v>
      </c>
      <c r="C105" s="684"/>
      <c r="D105" s="694" t="s">
        <v>40</v>
      </c>
      <c r="E105" s="605">
        <v>2019</v>
      </c>
      <c r="F105" s="606"/>
      <c r="G105" s="607"/>
      <c r="H105" s="718">
        <v>2020</v>
      </c>
      <c r="I105" s="719"/>
      <c r="J105" s="718">
        <v>2021</v>
      </c>
      <c r="K105" s="719"/>
      <c r="U105" s="2"/>
      <c r="W105" s="3"/>
    </row>
    <row r="106" spans="2:30" ht="15.75" thickBot="1">
      <c r="B106" s="612"/>
      <c r="C106" s="672"/>
      <c r="D106" s="695"/>
      <c r="E106" s="78" t="s">
        <v>0</v>
      </c>
      <c r="F106" s="129" t="s">
        <v>1</v>
      </c>
      <c r="G106" s="108" t="s">
        <v>97</v>
      </c>
      <c r="H106" s="78" t="s">
        <v>0</v>
      </c>
      <c r="I106" s="172" t="s">
        <v>1</v>
      </c>
      <c r="J106" s="78" t="s">
        <v>0</v>
      </c>
      <c r="K106" s="172" t="s">
        <v>1</v>
      </c>
      <c r="U106" s="2"/>
      <c r="W106" s="3"/>
    </row>
    <row r="107" spans="2:30" ht="15.75" thickBot="1">
      <c r="B107" s="729" t="s">
        <v>20</v>
      </c>
      <c r="C107" s="730"/>
      <c r="D107" s="174" t="s">
        <v>156</v>
      </c>
      <c r="E107" s="62">
        <v>60.21</v>
      </c>
      <c r="F107" s="63">
        <v>63.21</v>
      </c>
      <c r="G107" s="173">
        <f t="shared" ref="G107" si="80">F107/E107</f>
        <v>1.0498256103637269</v>
      </c>
      <c r="H107" s="62">
        <f t="shared" ref="H107" si="81">F107</f>
        <v>63.21</v>
      </c>
      <c r="I107" s="57">
        <v>65.7</v>
      </c>
      <c r="J107" s="62">
        <f t="shared" ref="J107" si="82">I107</f>
        <v>65.7</v>
      </c>
      <c r="K107" s="57">
        <v>68.28</v>
      </c>
      <c r="U107" s="2"/>
      <c r="W107" s="3"/>
    </row>
    <row r="108" spans="2:30" ht="24" customHeight="1" thickBot="1">
      <c r="J108" s="1"/>
      <c r="K108" s="1"/>
      <c r="Q108" s="6"/>
      <c r="Z108" s="1"/>
      <c r="AA108" s="1"/>
      <c r="AB108" s="1"/>
      <c r="AC108" s="1"/>
      <c r="AD108" s="1"/>
    </row>
    <row r="109" spans="2:30" ht="25.5" customHeight="1" thickBot="1">
      <c r="B109" s="647" t="s">
        <v>35</v>
      </c>
      <c r="C109" s="648"/>
      <c r="D109" s="648"/>
      <c r="E109" s="648"/>
      <c r="F109" s="648"/>
      <c r="G109" s="648"/>
      <c r="H109" s="648"/>
      <c r="I109" s="648"/>
      <c r="J109" s="649"/>
      <c r="K109" s="147"/>
      <c r="L109" s="147"/>
      <c r="M109" s="42"/>
      <c r="N109" s="42"/>
      <c r="O109" s="42"/>
      <c r="P109" s="42"/>
      <c r="Q109" s="42"/>
      <c r="Z109" s="1"/>
      <c r="AA109" s="1"/>
      <c r="AB109" s="1"/>
      <c r="AC109" s="1"/>
      <c r="AD109" s="1"/>
    </row>
    <row r="110" spans="2:30" ht="25.5" customHeight="1" thickBot="1">
      <c r="B110" s="602" t="s">
        <v>95</v>
      </c>
      <c r="C110" s="603"/>
      <c r="D110" s="603"/>
      <c r="E110" s="603"/>
      <c r="F110" s="603"/>
      <c r="G110" s="603"/>
      <c r="H110" s="603"/>
      <c r="I110" s="603"/>
      <c r="J110" s="604"/>
      <c r="K110" s="147"/>
      <c r="L110" s="147"/>
      <c r="M110" s="42"/>
      <c r="N110" s="42"/>
      <c r="O110" s="42"/>
      <c r="P110" s="42"/>
      <c r="Q110" s="42"/>
      <c r="Z110" s="1"/>
      <c r="AA110" s="1"/>
      <c r="AB110" s="1"/>
      <c r="AC110" s="1"/>
      <c r="AD110" s="1"/>
    </row>
    <row r="111" spans="2:30" ht="15.75" thickBot="1">
      <c r="B111" s="608" t="s">
        <v>5</v>
      </c>
      <c r="C111" s="670"/>
      <c r="D111" s="685" t="s">
        <v>40</v>
      </c>
      <c r="E111" s="599">
        <v>2019</v>
      </c>
      <c r="F111" s="600"/>
      <c r="G111" s="600"/>
      <c r="H111" s="600"/>
      <c r="I111" s="600"/>
      <c r="J111" s="601"/>
    </row>
    <row r="112" spans="2:30">
      <c r="B112" s="610"/>
      <c r="C112" s="671"/>
      <c r="D112" s="686"/>
      <c r="E112" s="688" t="str">
        <f>E95</f>
        <v>1 п/г</v>
      </c>
      <c r="F112" s="683"/>
      <c r="G112" s="683" t="str">
        <f>G95</f>
        <v>2 п/г</v>
      </c>
      <c r="H112" s="684"/>
      <c r="I112" s="608" t="s">
        <v>98</v>
      </c>
      <c r="J112" s="670"/>
    </row>
    <row r="113" spans="2:12" ht="29.25" thickBot="1">
      <c r="B113" s="612"/>
      <c r="C113" s="672"/>
      <c r="D113" s="687"/>
      <c r="E113" s="103" t="s">
        <v>32</v>
      </c>
      <c r="F113" s="84" t="s">
        <v>33</v>
      </c>
      <c r="G113" s="84" t="s">
        <v>32</v>
      </c>
      <c r="H113" s="85" t="s">
        <v>33</v>
      </c>
      <c r="I113" s="103" t="s">
        <v>32</v>
      </c>
      <c r="J113" s="85" t="s">
        <v>33</v>
      </c>
    </row>
    <row r="114" spans="2:12">
      <c r="B114" s="620" t="s">
        <v>7</v>
      </c>
      <c r="C114" s="700"/>
      <c r="D114" s="97" t="s">
        <v>160</v>
      </c>
      <c r="E114" s="100">
        <v>49.96</v>
      </c>
      <c r="F114" s="83">
        <v>2365.04</v>
      </c>
      <c r="G114" s="9">
        <v>51.76</v>
      </c>
      <c r="H114" s="117">
        <v>2446.98</v>
      </c>
      <c r="I114" s="126">
        <f t="shared" ref="I114:I125" si="83">G114/E114</f>
        <v>1.0360288230584467</v>
      </c>
      <c r="J114" s="111">
        <f t="shared" ref="J114:J119" si="84">H114/F114</f>
        <v>1.0346463484761357</v>
      </c>
      <c r="L114" s="132"/>
    </row>
    <row r="115" spans="2:12">
      <c r="B115" s="622" t="s">
        <v>10</v>
      </c>
      <c r="C115" s="632"/>
      <c r="D115" s="98" t="s">
        <v>133</v>
      </c>
      <c r="E115" s="101">
        <v>19.46</v>
      </c>
      <c r="F115" s="114">
        <f>3209/1.2</f>
        <v>2674.166666666667</v>
      </c>
      <c r="G115" s="175">
        <v>19.899999999999999</v>
      </c>
      <c r="H115" s="115">
        <f>3346.4/1.2</f>
        <v>2788.666666666667</v>
      </c>
      <c r="I115" s="127">
        <f t="shared" si="83"/>
        <v>1.0226104830421376</v>
      </c>
      <c r="J115" s="109">
        <f t="shared" si="84"/>
        <v>1.042817076971019</v>
      </c>
      <c r="L115" s="132"/>
    </row>
    <row r="116" spans="2:12">
      <c r="B116" s="622" t="s">
        <v>14</v>
      </c>
      <c r="C116" s="632"/>
      <c r="D116" s="98" t="s">
        <v>146</v>
      </c>
      <c r="E116" s="101">
        <v>16.77</v>
      </c>
      <c r="F116" s="114">
        <v>2060.5700000000002</v>
      </c>
      <c r="G116" s="113">
        <v>17.89</v>
      </c>
      <c r="H116" s="115">
        <v>2142.9899999999998</v>
      </c>
      <c r="I116" s="127">
        <f t="shared" si="83"/>
        <v>1.0667859272510436</v>
      </c>
      <c r="J116" s="109">
        <f t="shared" si="84"/>
        <v>1.0399986411526905</v>
      </c>
      <c r="L116" s="132"/>
    </row>
    <row r="117" spans="2:12">
      <c r="B117" s="622" t="s">
        <v>2</v>
      </c>
      <c r="C117" s="632"/>
      <c r="D117" s="98" t="s">
        <v>142</v>
      </c>
      <c r="E117" s="101">
        <v>30.3</v>
      </c>
      <c r="F117" s="114">
        <v>2001.01</v>
      </c>
      <c r="G117" s="113">
        <v>30.82</v>
      </c>
      <c r="H117" s="115">
        <v>2001.01</v>
      </c>
      <c r="I117" s="127">
        <f t="shared" si="83"/>
        <v>1.0171617161716171</v>
      </c>
      <c r="J117" s="109">
        <f t="shared" si="84"/>
        <v>1</v>
      </c>
      <c r="L117" s="132"/>
    </row>
    <row r="118" spans="2:12">
      <c r="B118" s="622" t="s">
        <v>18</v>
      </c>
      <c r="C118" s="632"/>
      <c r="D118" s="98" t="s">
        <v>153</v>
      </c>
      <c r="E118" s="101">
        <v>35.590000000000003</v>
      </c>
      <c r="F118" s="114">
        <v>2000.06</v>
      </c>
      <c r="G118" s="113">
        <v>36.74</v>
      </c>
      <c r="H118" s="115">
        <v>2080.06</v>
      </c>
      <c r="I118" s="127">
        <f t="shared" si="83"/>
        <v>1.0323124473166618</v>
      </c>
      <c r="J118" s="109">
        <f t="shared" si="84"/>
        <v>1.039998800035999</v>
      </c>
      <c r="L118" s="132"/>
    </row>
    <row r="119" spans="2:12">
      <c r="B119" s="622" t="s">
        <v>19</v>
      </c>
      <c r="C119" s="632"/>
      <c r="D119" s="98" t="s">
        <v>135</v>
      </c>
      <c r="E119" s="101">
        <v>20.69</v>
      </c>
      <c r="F119" s="114">
        <v>1983.22</v>
      </c>
      <c r="G119" s="113">
        <v>20.66</v>
      </c>
      <c r="H119" s="115">
        <v>2046.59</v>
      </c>
      <c r="I119" s="127">
        <f t="shared" si="83"/>
        <v>0.99855002416626382</v>
      </c>
      <c r="J119" s="109">
        <f t="shared" si="84"/>
        <v>1.0319530863948527</v>
      </c>
    </row>
    <row r="120" spans="2:12">
      <c r="B120" s="622" t="s">
        <v>26</v>
      </c>
      <c r="C120" s="632"/>
      <c r="D120" s="658" t="s">
        <v>137</v>
      </c>
      <c r="E120" s="643"/>
      <c r="F120" s="644"/>
      <c r="G120" s="668"/>
      <c r="H120" s="669"/>
      <c r="I120" s="676"/>
      <c r="J120" s="677"/>
    </row>
    <row r="121" spans="2:12">
      <c r="B121" s="661" t="s">
        <v>27</v>
      </c>
      <c r="C121" s="662"/>
      <c r="D121" s="659"/>
      <c r="E121" s="101">
        <v>34.049999999999997</v>
      </c>
      <c r="F121" s="636">
        <v>2320.17</v>
      </c>
      <c r="G121" s="113">
        <v>35.299999999999997</v>
      </c>
      <c r="H121" s="673">
        <v>2449.8200000000002</v>
      </c>
      <c r="I121" s="127">
        <f t="shared" si="83"/>
        <v>1.0367107195301029</v>
      </c>
      <c r="J121" s="598">
        <f>H121/F121</f>
        <v>1.0558795260692104</v>
      </c>
    </row>
    <row r="122" spans="2:12">
      <c r="B122" s="661" t="s">
        <v>28</v>
      </c>
      <c r="C122" s="662"/>
      <c r="D122" s="659"/>
      <c r="E122" s="101">
        <v>29.24</v>
      </c>
      <c r="F122" s="637"/>
      <c r="G122" s="113">
        <v>29.51</v>
      </c>
      <c r="H122" s="674"/>
      <c r="I122" s="127">
        <f t="shared" si="83"/>
        <v>1.009233926128591</v>
      </c>
      <c r="J122" s="598"/>
    </row>
    <row r="123" spans="2:12">
      <c r="B123" s="661" t="s">
        <v>29</v>
      </c>
      <c r="C123" s="662"/>
      <c r="D123" s="659"/>
      <c r="E123" s="101">
        <v>34.049999999999997</v>
      </c>
      <c r="F123" s="637"/>
      <c r="G123" s="113">
        <v>35.299999999999997</v>
      </c>
      <c r="H123" s="674"/>
      <c r="I123" s="127">
        <f t="shared" si="83"/>
        <v>1.0367107195301029</v>
      </c>
      <c r="J123" s="598"/>
    </row>
    <row r="124" spans="2:12">
      <c r="B124" s="661" t="s">
        <v>30</v>
      </c>
      <c r="C124" s="662"/>
      <c r="D124" s="659"/>
      <c r="E124" s="101">
        <v>34.049999999999997</v>
      </c>
      <c r="F124" s="637"/>
      <c r="G124" s="113">
        <v>35.299999999999997</v>
      </c>
      <c r="H124" s="674"/>
      <c r="I124" s="127">
        <f t="shared" si="83"/>
        <v>1.0367107195301029</v>
      </c>
      <c r="J124" s="598"/>
    </row>
    <row r="125" spans="2:12">
      <c r="B125" s="661" t="s">
        <v>31</v>
      </c>
      <c r="C125" s="662"/>
      <c r="D125" s="660"/>
      <c r="E125" s="101">
        <v>34.049999999999997</v>
      </c>
      <c r="F125" s="638"/>
      <c r="G125" s="113">
        <v>35.299999999999997</v>
      </c>
      <c r="H125" s="675"/>
      <c r="I125" s="127">
        <f t="shared" si="83"/>
        <v>1.0367107195301029</v>
      </c>
      <c r="J125" s="598"/>
    </row>
    <row r="126" spans="2:12">
      <c r="B126" s="630" t="s">
        <v>3</v>
      </c>
      <c r="C126" s="631"/>
      <c r="D126" s="131" t="s">
        <v>139</v>
      </c>
      <c r="E126" s="101">
        <v>16.48</v>
      </c>
      <c r="F126" s="114">
        <v>1780.16</v>
      </c>
      <c r="G126" s="113">
        <v>16.510000000000002</v>
      </c>
      <c r="H126" s="115">
        <v>1819.11</v>
      </c>
      <c r="I126" s="127">
        <f t="shared" ref="I126:I129" si="85">G126/E126</f>
        <v>1.0018203883495147</v>
      </c>
      <c r="J126" s="109">
        <f t="shared" ref="J126:J129" si="86">H126/F126</f>
        <v>1.021880055725328</v>
      </c>
    </row>
    <row r="127" spans="2:12">
      <c r="B127" s="622" t="s">
        <v>20</v>
      </c>
      <c r="C127" s="632"/>
      <c r="D127" s="98" t="s">
        <v>158</v>
      </c>
      <c r="E127" s="101">
        <v>57.08</v>
      </c>
      <c r="F127" s="114">
        <v>2654.57</v>
      </c>
      <c r="G127" s="113">
        <v>59.35</v>
      </c>
      <c r="H127" s="115">
        <v>2920.02</v>
      </c>
      <c r="I127" s="127">
        <f t="shared" si="85"/>
        <v>1.0397687456201823</v>
      </c>
      <c r="J127" s="109">
        <f t="shared" si="86"/>
        <v>1.0999973630380815</v>
      </c>
    </row>
    <row r="128" spans="2:12">
      <c r="B128" s="622" t="s">
        <v>103</v>
      </c>
      <c r="C128" s="632"/>
      <c r="D128" s="149" t="s">
        <v>157</v>
      </c>
      <c r="E128" s="101">
        <v>57.08</v>
      </c>
      <c r="F128" s="140">
        <v>3044.67</v>
      </c>
      <c r="G128" s="113">
        <v>59.35</v>
      </c>
      <c r="H128" s="141">
        <v>3100.31</v>
      </c>
      <c r="I128" s="127">
        <f t="shared" si="85"/>
        <v>1.0397687456201823</v>
      </c>
      <c r="J128" s="109">
        <f t="shared" si="86"/>
        <v>1.0182745584907396</v>
      </c>
    </row>
    <row r="129" spans="2:10" ht="15.75" thickBot="1">
      <c r="B129" s="678" t="s">
        <v>4</v>
      </c>
      <c r="C129" s="679"/>
      <c r="D129" s="99" t="s">
        <v>143</v>
      </c>
      <c r="E129" s="102">
        <v>23.85</v>
      </c>
      <c r="F129" s="96">
        <v>1856.93</v>
      </c>
      <c r="G129" s="95">
        <v>24.35</v>
      </c>
      <c r="H129" s="116">
        <v>1931.21</v>
      </c>
      <c r="I129" s="128">
        <f t="shared" si="85"/>
        <v>1.020964360587002</v>
      </c>
      <c r="J129" s="110">
        <f t="shared" si="86"/>
        <v>1.0400015078651321</v>
      </c>
    </row>
    <row r="130" spans="2:10" ht="20.25" customHeight="1" thickBot="1">
      <c r="B130" s="602" t="s">
        <v>96</v>
      </c>
      <c r="C130" s="603"/>
      <c r="D130" s="603"/>
      <c r="E130" s="603"/>
      <c r="F130" s="603"/>
      <c r="G130" s="603"/>
      <c r="H130" s="603"/>
      <c r="I130" s="603"/>
      <c r="J130" s="604"/>
    </row>
    <row r="131" spans="2:10" ht="15.75" thickBot="1">
      <c r="B131" s="608" t="s">
        <v>5</v>
      </c>
      <c r="C131" s="609"/>
      <c r="D131" s="624" t="s">
        <v>40</v>
      </c>
      <c r="E131" s="599">
        <v>2019</v>
      </c>
      <c r="F131" s="600"/>
      <c r="G131" s="600"/>
      <c r="H131" s="600"/>
      <c r="I131" s="600"/>
      <c r="J131" s="601"/>
    </row>
    <row r="132" spans="2:10">
      <c r="B132" s="610"/>
      <c r="C132" s="611"/>
      <c r="D132" s="625"/>
      <c r="E132" s="650" t="str">
        <f>E112</f>
        <v>1 п/г</v>
      </c>
      <c r="F132" s="696"/>
      <c r="G132" s="609" t="str">
        <f>G112</f>
        <v>2 п/г</v>
      </c>
      <c r="H132" s="652"/>
      <c r="I132" s="696" t="s">
        <v>98</v>
      </c>
      <c r="J132" s="670"/>
    </row>
    <row r="133" spans="2:10" ht="29.25" thickBot="1">
      <c r="B133" s="612"/>
      <c r="C133" s="613"/>
      <c r="D133" s="626"/>
      <c r="E133" s="103" t="str">
        <f>E113</f>
        <v>компонент вода</v>
      </c>
      <c r="F133" s="84" t="str">
        <f>F113</f>
        <v>компонент тепло</v>
      </c>
      <c r="G133" s="84" t="str">
        <f>G113</f>
        <v>компонент вода</v>
      </c>
      <c r="H133" s="85" t="str">
        <f>H113</f>
        <v>компонент тепло</v>
      </c>
      <c r="I133" s="91" t="s">
        <v>32</v>
      </c>
      <c r="J133" s="85" t="s">
        <v>33</v>
      </c>
    </row>
    <row r="134" spans="2:10">
      <c r="B134" s="620" t="str">
        <f t="shared" ref="B134:B147" si="87">B114</f>
        <v>г.Гороховец</v>
      </c>
      <c r="C134" s="621"/>
      <c r="D134" s="106" t="str">
        <f t="shared" ref="D134:D139" si="88">D114</f>
        <v>от 20.12.2018 №53/28</v>
      </c>
      <c r="E134" s="168">
        <f>E114*1.2</f>
        <v>59.951999999999998</v>
      </c>
      <c r="F134" s="10">
        <f>F114*1.2</f>
        <v>2838.0479999999998</v>
      </c>
      <c r="G134" s="10">
        <f t="shared" ref="G134:H134" si="89">G114*1.2</f>
        <v>62.111999999999995</v>
      </c>
      <c r="H134" s="104">
        <f t="shared" si="89"/>
        <v>2936.3759999999997</v>
      </c>
      <c r="I134" s="166">
        <f t="shared" ref="I134:I139" si="90">G134/E134</f>
        <v>1.0360288230584467</v>
      </c>
      <c r="J134" s="111">
        <f t="shared" ref="J134:J139" si="91">H134/F134</f>
        <v>1.0346463484761357</v>
      </c>
    </row>
    <row r="135" spans="2:10">
      <c r="B135" s="622" t="str">
        <f t="shared" si="87"/>
        <v>г.Гусь-Хрустальный</v>
      </c>
      <c r="C135" s="623"/>
      <c r="D135" s="45" t="str">
        <f t="shared" si="88"/>
        <v>от 20.12.2018 №53/54</v>
      </c>
      <c r="E135" s="168">
        <f t="shared" ref="E135:H135" si="92">E115*1.2</f>
        <v>23.352</v>
      </c>
      <c r="F135" s="10">
        <f t="shared" si="92"/>
        <v>3209.0000000000005</v>
      </c>
      <c r="G135" s="10">
        <f t="shared" si="92"/>
        <v>23.88</v>
      </c>
      <c r="H135" s="104">
        <f t="shared" si="92"/>
        <v>3346.4</v>
      </c>
      <c r="I135" s="165">
        <f t="shared" si="90"/>
        <v>1.0226104830421376</v>
      </c>
      <c r="J135" s="109">
        <f t="shared" si="91"/>
        <v>1.042817076971019</v>
      </c>
    </row>
    <row r="136" spans="2:10">
      <c r="B136" s="622" t="str">
        <f t="shared" si="87"/>
        <v>г.Ковров</v>
      </c>
      <c r="C136" s="623"/>
      <c r="D136" s="45" t="str">
        <f t="shared" si="88"/>
        <v>от 20.12.2018 №53/40</v>
      </c>
      <c r="E136" s="168">
        <f t="shared" ref="E136:H136" si="93">E116*1.2</f>
        <v>20.123999999999999</v>
      </c>
      <c r="F136" s="10">
        <f t="shared" si="93"/>
        <v>2472.6840000000002</v>
      </c>
      <c r="G136" s="10">
        <f t="shared" si="93"/>
        <v>21.468</v>
      </c>
      <c r="H136" s="104">
        <f t="shared" si="93"/>
        <v>2571.5879999999997</v>
      </c>
      <c r="I136" s="165">
        <f t="shared" si="90"/>
        <v>1.0667859272510436</v>
      </c>
      <c r="J136" s="109">
        <f t="shared" si="91"/>
        <v>1.0399986411526905</v>
      </c>
    </row>
    <row r="137" spans="2:10">
      <c r="B137" s="622" t="str">
        <f t="shared" si="87"/>
        <v>мкр.Красный Октябрь</v>
      </c>
      <c r="C137" s="623"/>
      <c r="D137" s="45" t="str">
        <f>D117</f>
        <v>от 20.12.2018 №53/45</v>
      </c>
      <c r="E137" s="168">
        <f t="shared" ref="E137:H137" si="94">E117*1.2</f>
        <v>36.36</v>
      </c>
      <c r="F137" s="10">
        <f t="shared" si="94"/>
        <v>2401.212</v>
      </c>
      <c r="G137" s="10">
        <f t="shared" si="94"/>
        <v>36.984000000000002</v>
      </c>
      <c r="H137" s="104">
        <f t="shared" si="94"/>
        <v>2401.212</v>
      </c>
      <c r="I137" s="165">
        <f t="shared" si="90"/>
        <v>1.0171617161716173</v>
      </c>
      <c r="J137" s="109">
        <f t="shared" si="91"/>
        <v>1</v>
      </c>
    </row>
    <row r="138" spans="2:10">
      <c r="B138" s="622" t="str">
        <f t="shared" si="87"/>
        <v>г.Лакинск</v>
      </c>
      <c r="C138" s="623"/>
      <c r="D138" s="45" t="str">
        <f t="shared" si="88"/>
        <v>от 20.12.2018 №53/35</v>
      </c>
      <c r="E138" s="168">
        <f t="shared" ref="E138:F138" si="95">E118*1.2</f>
        <v>42.708000000000006</v>
      </c>
      <c r="F138" s="10">
        <f t="shared" si="95"/>
        <v>2400.0719999999997</v>
      </c>
      <c r="G138" s="10">
        <f t="shared" ref="G138:H138" si="96">G118*1.2</f>
        <v>44.088000000000001</v>
      </c>
      <c r="H138" s="104">
        <f t="shared" si="96"/>
        <v>2496.0719999999997</v>
      </c>
      <c r="I138" s="165">
        <f t="shared" si="90"/>
        <v>1.0323124473166618</v>
      </c>
      <c r="J138" s="109">
        <f t="shared" si="91"/>
        <v>1.039998800035999</v>
      </c>
    </row>
    <row r="139" spans="2:10">
      <c r="B139" s="622" t="str">
        <f t="shared" si="87"/>
        <v>о.Муром</v>
      </c>
      <c r="C139" s="623"/>
      <c r="D139" s="45" t="str">
        <f t="shared" si="88"/>
        <v>от 20.12.2018 №53/52</v>
      </c>
      <c r="E139" s="168">
        <f t="shared" ref="E139" si="97">E119*1.2</f>
        <v>24.827999999999999</v>
      </c>
      <c r="F139" s="10">
        <f>F119*1.2</f>
        <v>2379.864</v>
      </c>
      <c r="G139" s="10">
        <f t="shared" ref="G139:H139" si="98">G119*1.2</f>
        <v>24.791999999999998</v>
      </c>
      <c r="H139" s="104">
        <f t="shared" si="98"/>
        <v>2455.9079999999999</v>
      </c>
      <c r="I139" s="165">
        <f t="shared" si="90"/>
        <v>0.99855002416626382</v>
      </c>
      <c r="J139" s="109">
        <f t="shared" si="91"/>
        <v>1.0319530863948527</v>
      </c>
    </row>
    <row r="140" spans="2:10">
      <c r="B140" s="622" t="str">
        <f t="shared" si="87"/>
        <v>Петушинский филиал, в т.ч.</v>
      </c>
      <c r="C140" s="623"/>
      <c r="D140" s="627" t="str">
        <f>D120</f>
        <v>от 20.12.2018 №53/50</v>
      </c>
      <c r="E140" s="639"/>
      <c r="F140" s="640"/>
      <c r="G140" s="641"/>
      <c r="H140" s="642"/>
      <c r="I140" s="731"/>
      <c r="J140" s="677"/>
    </row>
    <row r="141" spans="2:10">
      <c r="B141" s="630" t="str">
        <f t="shared" si="87"/>
        <v>г.Петушки</v>
      </c>
      <c r="C141" s="658"/>
      <c r="D141" s="628"/>
      <c r="E141" s="168">
        <f>E121*1.2</f>
        <v>40.859999999999992</v>
      </c>
      <c r="F141" s="732">
        <f>F121*1.2</f>
        <v>2784.2040000000002</v>
      </c>
      <c r="G141" s="10">
        <f t="shared" ref="G141" si="99">G121*1.2</f>
        <v>42.359999999999992</v>
      </c>
      <c r="H141" s="733">
        <f>H121*1.2</f>
        <v>2939.7840000000001</v>
      </c>
      <c r="I141" s="165">
        <f t="shared" ref="I141:I148" si="100">G141/E141</f>
        <v>1.0367107195301029</v>
      </c>
      <c r="J141" s="598">
        <f>H141/F141</f>
        <v>1.0558795260692104</v>
      </c>
    </row>
    <row r="142" spans="2:10">
      <c r="B142" s="630" t="str">
        <f t="shared" si="87"/>
        <v>г.Покров</v>
      </c>
      <c r="C142" s="658"/>
      <c r="D142" s="628"/>
      <c r="E142" s="168">
        <f t="shared" ref="E142" si="101">E122*1.2</f>
        <v>35.087999999999994</v>
      </c>
      <c r="F142" s="732"/>
      <c r="G142" s="10">
        <f t="shared" ref="G142" si="102">G122*1.2</f>
        <v>35.411999999999999</v>
      </c>
      <c r="H142" s="733"/>
      <c r="I142" s="165">
        <f t="shared" si="100"/>
        <v>1.0092339261285912</v>
      </c>
      <c r="J142" s="598"/>
    </row>
    <row r="143" spans="2:10">
      <c r="B143" s="630" t="str">
        <f t="shared" si="87"/>
        <v>Нагорное СП</v>
      </c>
      <c r="C143" s="658"/>
      <c r="D143" s="628"/>
      <c r="E143" s="168">
        <f t="shared" ref="E143" si="103">E123*1.2</f>
        <v>40.859999999999992</v>
      </c>
      <c r="F143" s="732"/>
      <c r="G143" s="10">
        <f t="shared" ref="G143" si="104">G123*1.2</f>
        <v>42.359999999999992</v>
      </c>
      <c r="H143" s="733"/>
      <c r="I143" s="165">
        <f t="shared" si="100"/>
        <v>1.0367107195301029</v>
      </c>
      <c r="J143" s="598"/>
    </row>
    <row r="144" spans="2:10">
      <c r="B144" s="630" t="str">
        <f t="shared" si="87"/>
        <v>Пекшинское СП</v>
      </c>
      <c r="C144" s="658"/>
      <c r="D144" s="628"/>
      <c r="E144" s="168">
        <f t="shared" ref="E144" si="105">E124*1.2</f>
        <v>40.859999999999992</v>
      </c>
      <c r="F144" s="732"/>
      <c r="G144" s="10">
        <f t="shared" ref="G144" si="106">G124*1.2</f>
        <v>42.359999999999992</v>
      </c>
      <c r="H144" s="733"/>
      <c r="I144" s="165">
        <f t="shared" si="100"/>
        <v>1.0367107195301029</v>
      </c>
      <c r="J144" s="598"/>
    </row>
    <row r="145" spans="2:10">
      <c r="B145" s="630" t="str">
        <f t="shared" si="87"/>
        <v>Петушинское СП</v>
      </c>
      <c r="C145" s="658"/>
      <c r="D145" s="629"/>
      <c r="E145" s="168">
        <f t="shared" ref="E145" si="107">E125*1.2</f>
        <v>40.859999999999992</v>
      </c>
      <c r="F145" s="170" t="s">
        <v>102</v>
      </c>
      <c r="G145" s="10">
        <f t="shared" ref="G145" si="108">G125*1.2</f>
        <v>42.359999999999992</v>
      </c>
      <c r="H145" s="171" t="s">
        <v>102</v>
      </c>
      <c r="I145" s="165">
        <f t="shared" si="100"/>
        <v>1.0367107195301029</v>
      </c>
      <c r="J145" s="598"/>
    </row>
    <row r="146" spans="2:10">
      <c r="B146" s="630" t="str">
        <f t="shared" si="87"/>
        <v>пос.Вольгинский</v>
      </c>
      <c r="C146" s="631"/>
      <c r="D146" s="133" t="str">
        <f>D126</f>
        <v>от 20.12.2018 №53/48</v>
      </c>
      <c r="E146" s="168">
        <f>E126*1.2</f>
        <v>19.776</v>
      </c>
      <c r="F146" s="10">
        <f t="shared" ref="F146:H146" si="109">F126*1.2</f>
        <v>2136.192</v>
      </c>
      <c r="G146" s="10">
        <f t="shared" si="109"/>
        <v>19.812000000000001</v>
      </c>
      <c r="H146" s="104">
        <f t="shared" si="109"/>
        <v>2182.9319999999998</v>
      </c>
      <c r="I146" s="165">
        <f t="shared" si="100"/>
        <v>1.0018203883495147</v>
      </c>
      <c r="J146" s="109">
        <f t="shared" ref="J146:J148" si="110">H146/F146</f>
        <v>1.021880055725328</v>
      </c>
    </row>
    <row r="147" spans="2:10">
      <c r="B147" s="622" t="str">
        <f t="shared" si="87"/>
        <v>Селивановский филиал</v>
      </c>
      <c r="C147" s="623"/>
      <c r="D147" s="45" t="str">
        <f>D127</f>
        <v>от 20.12.2018 №53/30</v>
      </c>
      <c r="E147" s="168">
        <f>E127*1.2</f>
        <v>68.495999999999995</v>
      </c>
      <c r="F147" s="10">
        <f t="shared" ref="F147:H147" si="111">F127*1.2</f>
        <v>3185.4839999999999</v>
      </c>
      <c r="G147" s="10">
        <f t="shared" si="111"/>
        <v>71.22</v>
      </c>
      <c r="H147" s="104">
        <f t="shared" si="111"/>
        <v>3504.0239999999999</v>
      </c>
      <c r="I147" s="165">
        <f t="shared" si="100"/>
        <v>1.0397687456201823</v>
      </c>
      <c r="J147" s="109">
        <f t="shared" si="110"/>
        <v>1.0999973630380815</v>
      </c>
    </row>
    <row r="148" spans="2:10" ht="15.75" thickBot="1">
      <c r="B148" s="678" t="str">
        <f t="shared" ref="B148" si="112">B129</f>
        <v>пос.Содышка</v>
      </c>
      <c r="C148" s="702"/>
      <c r="D148" s="107" t="str">
        <f t="shared" ref="D148" si="113">D129</f>
        <v>от 20.12.2018 №53/43</v>
      </c>
      <c r="E148" s="169">
        <f>E129*1.2</f>
        <v>28.62</v>
      </c>
      <c r="F148" s="89">
        <f>F129*1.2</f>
        <v>2228.3159999999998</v>
      </c>
      <c r="G148" s="89">
        <f>G129*1.2</f>
        <v>29.22</v>
      </c>
      <c r="H148" s="90">
        <f>H129*1.2</f>
        <v>2317.4519999999998</v>
      </c>
      <c r="I148" s="167">
        <f t="shared" si="100"/>
        <v>1.020964360587002</v>
      </c>
      <c r="J148" s="110">
        <f t="shared" si="110"/>
        <v>1.0400015078651321</v>
      </c>
    </row>
  </sheetData>
  <customSheetViews>
    <customSheetView guid="{5B3038B9-F4D0-4C9A-9C27-C80F07D3611F}" scale="85" showPageBreaks="1" fitToPage="1" printArea="1" view="pageBreakPreview" topLeftCell="A64">
      <selection activeCell="L89" sqref="L89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35" fitToHeight="0" orientation="portrait" r:id="rId1"/>
    </customSheetView>
  </customSheetViews>
  <mergeCells count="249">
    <mergeCell ref="V47:V49"/>
    <mergeCell ref="B1:V1"/>
    <mergeCell ref="B2:V2"/>
    <mergeCell ref="B4:V4"/>
    <mergeCell ref="B5:V5"/>
    <mergeCell ref="B3:V3"/>
    <mergeCell ref="C47:C49"/>
    <mergeCell ref="D47:D49"/>
    <mergeCell ref="H47:H49"/>
    <mergeCell ref="I47:I49"/>
    <mergeCell ref="J47:J49"/>
    <mergeCell ref="K47:K49"/>
    <mergeCell ref="L47:L49"/>
    <mergeCell ref="M47:M49"/>
    <mergeCell ref="N47:N49"/>
    <mergeCell ref="B28:B30"/>
    <mergeCell ref="B47:B49"/>
    <mergeCell ref="C28:C30"/>
    <mergeCell ref="D28:D30"/>
    <mergeCell ref="O47:O49"/>
    <mergeCell ref="P47:P49"/>
    <mergeCell ref="O25:O26"/>
    <mergeCell ref="P25:P26"/>
    <mergeCell ref="S44:S45"/>
    <mergeCell ref="U44:U45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L44:L45"/>
    <mergeCell ref="M44:M45"/>
    <mergeCell ref="G41:H41"/>
    <mergeCell ref="I41:K41"/>
    <mergeCell ref="G44:G45"/>
    <mergeCell ref="H44:H45"/>
    <mergeCell ref="I44:I45"/>
    <mergeCell ref="Q47:Q49"/>
    <mergeCell ref="R47:R49"/>
    <mergeCell ref="S47:S49"/>
    <mergeCell ref="T47:T49"/>
    <mergeCell ref="U47:U49"/>
    <mergeCell ref="V44:V45"/>
    <mergeCell ref="N25:N26"/>
    <mergeCell ref="N44:N45"/>
    <mergeCell ref="Q44:Q45"/>
    <mergeCell ref="T44:T45"/>
    <mergeCell ref="S41:T41"/>
    <mergeCell ref="U41:V41"/>
    <mergeCell ref="Q41:R41"/>
    <mergeCell ref="V28:V30"/>
    <mergeCell ref="O41:P41"/>
    <mergeCell ref="P44:P45"/>
    <mergeCell ref="R44:R45"/>
    <mergeCell ref="O44:O45"/>
    <mergeCell ref="Q28:Q30"/>
    <mergeCell ref="R28:R30"/>
    <mergeCell ref="S28:S30"/>
    <mergeCell ref="T28:T30"/>
    <mergeCell ref="U28:U30"/>
    <mergeCell ref="L41:N41"/>
    <mergeCell ref="S8:T8"/>
    <mergeCell ref="U8:V8"/>
    <mergeCell ref="E13:V13"/>
    <mergeCell ref="B7:V7"/>
    <mergeCell ref="B19:V19"/>
    <mergeCell ref="B20:V20"/>
    <mergeCell ref="S21:T21"/>
    <mergeCell ref="U21:V21"/>
    <mergeCell ref="B40:V40"/>
    <mergeCell ref="Q25:Q26"/>
    <mergeCell ref="R25:R26"/>
    <mergeCell ref="S25:S26"/>
    <mergeCell ref="T25:T26"/>
    <mergeCell ref="U25:U26"/>
    <mergeCell ref="V25:V26"/>
    <mergeCell ref="D25:D26"/>
    <mergeCell ref="Q21:R21"/>
    <mergeCell ref="I8:K8"/>
    <mergeCell ref="O8:P8"/>
    <mergeCell ref="Q8:R8"/>
    <mergeCell ref="C13:C16"/>
    <mergeCell ref="D13:D16"/>
    <mergeCell ref="L8:N8"/>
    <mergeCell ref="B25:B26"/>
    <mergeCell ref="B148:C148"/>
    <mergeCell ref="B143:C143"/>
    <mergeCell ref="B144:C144"/>
    <mergeCell ref="B145:C145"/>
    <mergeCell ref="B146:C146"/>
    <mergeCell ref="B147:C147"/>
    <mergeCell ref="B140:C140"/>
    <mergeCell ref="D140:D145"/>
    <mergeCell ref="B141:C141"/>
    <mergeCell ref="E140:F140"/>
    <mergeCell ref="G140:H140"/>
    <mergeCell ref="I140:J140"/>
    <mergeCell ref="J141:J145"/>
    <mergeCell ref="B142:C142"/>
    <mergeCell ref="B134:C134"/>
    <mergeCell ref="B135:C135"/>
    <mergeCell ref="B136:C136"/>
    <mergeCell ref="B137:C137"/>
    <mergeCell ref="B138:C138"/>
    <mergeCell ref="B139:C139"/>
    <mergeCell ref="F141:F144"/>
    <mergeCell ref="H141:H144"/>
    <mergeCell ref="B128:C128"/>
    <mergeCell ref="B129:C129"/>
    <mergeCell ref="B130:J130"/>
    <mergeCell ref="B121:C121"/>
    <mergeCell ref="F121:F125"/>
    <mergeCell ref="H121:H125"/>
    <mergeCell ref="J121:J125"/>
    <mergeCell ref="B122:C122"/>
    <mergeCell ref="B131:C133"/>
    <mergeCell ref="D131:D133"/>
    <mergeCell ref="E131:J131"/>
    <mergeCell ref="E132:F132"/>
    <mergeCell ref="G132:H132"/>
    <mergeCell ref="I132:J132"/>
    <mergeCell ref="B123:C123"/>
    <mergeCell ref="B124:C124"/>
    <mergeCell ref="B125:C125"/>
    <mergeCell ref="B126:C126"/>
    <mergeCell ref="B127:C127"/>
    <mergeCell ref="B97:C97"/>
    <mergeCell ref="B98:J98"/>
    <mergeCell ref="B120:C120"/>
    <mergeCell ref="D120:D125"/>
    <mergeCell ref="E120:F120"/>
    <mergeCell ref="B110:J110"/>
    <mergeCell ref="B111:C113"/>
    <mergeCell ref="D111:D113"/>
    <mergeCell ref="E111:J111"/>
    <mergeCell ref="E112:F112"/>
    <mergeCell ref="G112:H112"/>
    <mergeCell ref="I112:J112"/>
    <mergeCell ref="G120:H120"/>
    <mergeCell ref="I120:J120"/>
    <mergeCell ref="B114:C114"/>
    <mergeCell ref="B115:C115"/>
    <mergeCell ref="B116:C116"/>
    <mergeCell ref="B117:C117"/>
    <mergeCell ref="B118:C118"/>
    <mergeCell ref="B119:C119"/>
    <mergeCell ref="D99:D101"/>
    <mergeCell ref="E99:J99"/>
    <mergeCell ref="E100:F100"/>
    <mergeCell ref="G100:H100"/>
    <mergeCell ref="I100:J100"/>
    <mergeCell ref="B102:C102"/>
    <mergeCell ref="B109:J109"/>
    <mergeCell ref="B107:C107"/>
    <mergeCell ref="B104:K104"/>
    <mergeCell ref="B105:C106"/>
    <mergeCell ref="D105:D106"/>
    <mergeCell ref="E105:G105"/>
    <mergeCell ref="H105:I105"/>
    <mergeCell ref="J105:K105"/>
    <mergeCell ref="B99:C101"/>
    <mergeCell ref="G81:H81"/>
    <mergeCell ref="I81:K81"/>
    <mergeCell ref="B85:V85"/>
    <mergeCell ref="S81:T81"/>
    <mergeCell ref="U81:V81"/>
    <mergeCell ref="S86:T86"/>
    <mergeCell ref="U86:V86"/>
    <mergeCell ref="O86:P86"/>
    <mergeCell ref="Q86:R86"/>
    <mergeCell ref="B86:B87"/>
    <mergeCell ref="C86:C87"/>
    <mergeCell ref="L86:N86"/>
    <mergeCell ref="Q81:R81"/>
    <mergeCell ref="B81:B82"/>
    <mergeCell ref="C81:C82"/>
    <mergeCell ref="D86:D87"/>
    <mergeCell ref="E86:F86"/>
    <mergeCell ref="G86:H86"/>
    <mergeCell ref="I86:K86"/>
    <mergeCell ref="D61:D62"/>
    <mergeCell ref="E61:G61"/>
    <mergeCell ref="B63:C63"/>
    <mergeCell ref="B77:C77"/>
    <mergeCell ref="B78:C78"/>
    <mergeCell ref="B64:C64"/>
    <mergeCell ref="B65:C65"/>
    <mergeCell ref="B66:C66"/>
    <mergeCell ref="B67:C67"/>
    <mergeCell ref="B68:C68"/>
    <mergeCell ref="B69:C69"/>
    <mergeCell ref="B74:C74"/>
    <mergeCell ref="B75:C75"/>
    <mergeCell ref="B76:C76"/>
    <mergeCell ref="B72:C72"/>
    <mergeCell ref="B73:C73"/>
    <mergeCell ref="B70:C70"/>
    <mergeCell ref="B41:B42"/>
    <mergeCell ref="C41:C42"/>
    <mergeCell ref="D41:D42"/>
    <mergeCell ref="E41:F41"/>
    <mergeCell ref="D44:D45"/>
    <mergeCell ref="B44:B45"/>
    <mergeCell ref="C44:C45"/>
    <mergeCell ref="O21:P21"/>
    <mergeCell ref="C25:C26"/>
    <mergeCell ref="G25:G26"/>
    <mergeCell ref="H25:H26"/>
    <mergeCell ref="I25:I26"/>
    <mergeCell ref="L21:N21"/>
    <mergeCell ref="L25:L26"/>
    <mergeCell ref="E25:E26"/>
    <mergeCell ref="F25:F26"/>
    <mergeCell ref="M25:M26"/>
    <mergeCell ref="C21:C22"/>
    <mergeCell ref="D21:D22"/>
    <mergeCell ref="E21:F21"/>
    <mergeCell ref="G21:H21"/>
    <mergeCell ref="I21:K21"/>
    <mergeCell ref="E44:E45"/>
    <mergeCell ref="F44:F45"/>
    <mergeCell ref="B8:B9"/>
    <mergeCell ref="C8:C9"/>
    <mergeCell ref="B71:C71"/>
    <mergeCell ref="B61:C62"/>
    <mergeCell ref="B80:V80"/>
    <mergeCell ref="B92:J92"/>
    <mergeCell ref="B93:J93"/>
    <mergeCell ref="B94:C96"/>
    <mergeCell ref="D94:D96"/>
    <mergeCell ref="E94:J94"/>
    <mergeCell ref="E95:F95"/>
    <mergeCell ref="G95:H95"/>
    <mergeCell ref="I95:J95"/>
    <mergeCell ref="O81:P81"/>
    <mergeCell ref="L81:N81"/>
    <mergeCell ref="D81:D82"/>
    <mergeCell ref="E81:F81"/>
    <mergeCell ref="D8:D9"/>
    <mergeCell ref="E8:F8"/>
    <mergeCell ref="G8:H8"/>
    <mergeCell ref="H61:I61"/>
    <mergeCell ref="J61:K61"/>
    <mergeCell ref="B60:K60"/>
    <mergeCell ref="B21:B22"/>
  </mergeCells>
  <pageMargins left="0.31496062992125984" right="0.31496062992125984" top="0.27559055118110237" bottom="0.27559055118110237" header="0.31496062992125984" footer="0.31496062992125984"/>
  <pageSetup paperSize="9" scale="48" fitToHeight="0" orientation="landscape" r:id="rId2"/>
  <rowBreaks count="2" manualBreakCount="2">
    <brk id="58" max="22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J190"/>
  <sheetViews>
    <sheetView tabSelected="1" view="pageBreakPreview" zoomScale="85" zoomScaleNormal="85" zoomScaleSheetLayoutView="85" workbookViewId="0">
      <selection activeCell="R31" sqref="R31"/>
    </sheetView>
  </sheetViews>
  <sheetFormatPr defaultRowHeight="15"/>
  <cols>
    <col min="1" max="1" width="4.7109375" style="2" customWidth="1"/>
    <col min="2" max="2" width="34.28515625" style="2" customWidth="1"/>
    <col min="3" max="3" width="16.140625" style="3" customWidth="1"/>
    <col min="4" max="4" width="26.42578125" style="3" customWidth="1"/>
    <col min="5" max="5" width="12.5703125" style="2" hidden="1" customWidth="1"/>
    <col min="6" max="14" width="10.85546875" style="2" hidden="1" customWidth="1"/>
    <col min="15" max="15" width="14" style="2" hidden="1" customWidth="1"/>
    <col min="16" max="16" width="12.7109375" style="2" hidden="1" customWidth="1"/>
    <col min="17" max="17" width="10.85546875" style="2" hidden="1" customWidth="1"/>
    <col min="18" max="19" width="11.42578125" style="2" customWidth="1"/>
    <col min="20" max="21" width="11.7109375" style="2" customWidth="1"/>
    <col min="22" max="25" width="11.7109375" style="3" customWidth="1"/>
    <col min="26" max="28" width="13.28515625" style="2" hidden="1" customWidth="1"/>
    <col min="29" max="32" width="12.140625" style="2" customWidth="1"/>
    <col min="33" max="34" width="9.5703125" style="2" bestFit="1" customWidth="1"/>
    <col min="35" max="16384" width="9.140625" style="2"/>
  </cols>
  <sheetData>
    <row r="1" spans="2:36" ht="18.75">
      <c r="B1" s="703" t="s">
        <v>167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300"/>
      <c r="Y1" s="300"/>
    </row>
    <row r="2" spans="2:36" ht="18.75">
      <c r="B2" s="703" t="s">
        <v>165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300"/>
      <c r="Y2" s="300"/>
    </row>
    <row r="3" spans="2:36" ht="18.75">
      <c r="B3" s="703" t="s">
        <v>195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300"/>
      <c r="Y3" s="300"/>
    </row>
    <row r="4" spans="2:36" ht="18.75"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300"/>
      <c r="Y4" s="300"/>
    </row>
    <row r="5" spans="2:36" ht="15" customHeight="1">
      <c r="R5" s="6"/>
      <c r="S5" s="6"/>
    </row>
    <row r="6" spans="2:36" s="1" customFormat="1" ht="24.75" customHeight="1" thickBot="1">
      <c r="B6" s="744" t="s">
        <v>166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4"/>
      <c r="AA6" s="744"/>
      <c r="AB6" s="744"/>
      <c r="AC6" s="744"/>
      <c r="AD6" s="744"/>
      <c r="AE6" s="2"/>
      <c r="AF6" s="2"/>
      <c r="AG6" s="2"/>
      <c r="AH6" s="2"/>
    </row>
    <row r="7" spans="2:36" ht="19.5" customHeight="1">
      <c r="B7" s="706" t="s">
        <v>5</v>
      </c>
      <c r="C7" s="685" t="s">
        <v>36</v>
      </c>
      <c r="D7" s="624" t="s">
        <v>40</v>
      </c>
      <c r="E7" s="791">
        <v>2016</v>
      </c>
      <c r="F7" s="792"/>
      <c r="G7" s="755">
        <v>2017</v>
      </c>
      <c r="H7" s="756"/>
      <c r="I7" s="788">
        <v>2018</v>
      </c>
      <c r="J7" s="789"/>
      <c r="K7" s="790"/>
      <c r="L7" s="650">
        <v>2019</v>
      </c>
      <c r="M7" s="651"/>
      <c r="N7" s="652"/>
      <c r="O7" s="650">
        <v>2020</v>
      </c>
      <c r="P7" s="651"/>
      <c r="Q7" s="652"/>
      <c r="R7" s="755">
        <v>2021</v>
      </c>
      <c r="S7" s="756"/>
      <c r="T7" s="755">
        <v>2022</v>
      </c>
      <c r="U7" s="756"/>
      <c r="V7" s="755">
        <v>2023</v>
      </c>
      <c r="W7" s="756"/>
      <c r="X7" s="342"/>
      <c r="Y7" s="342"/>
    </row>
    <row r="8" spans="2:36" s="1" customFormat="1" ht="19.5" customHeight="1" thickBot="1">
      <c r="B8" s="707"/>
      <c r="C8" s="687"/>
      <c r="D8" s="626"/>
      <c r="E8" s="262" t="s">
        <v>0</v>
      </c>
      <c r="F8" s="263" t="s">
        <v>1</v>
      </c>
      <c r="G8" s="264" t="s">
        <v>0</v>
      </c>
      <c r="H8" s="265" t="s">
        <v>1</v>
      </c>
      <c r="I8" s="262" t="s">
        <v>0</v>
      </c>
      <c r="J8" s="263" t="s">
        <v>1</v>
      </c>
      <c r="K8" s="265" t="s">
        <v>97</v>
      </c>
      <c r="L8" s="375" t="s">
        <v>0</v>
      </c>
      <c r="M8" s="297" t="s">
        <v>1</v>
      </c>
      <c r="N8" s="298" t="s">
        <v>97</v>
      </c>
      <c r="O8" s="296" t="s">
        <v>0</v>
      </c>
      <c r="P8" s="379" t="s">
        <v>1</v>
      </c>
      <c r="Q8" s="380" t="s">
        <v>97</v>
      </c>
      <c r="R8" s="296" t="s">
        <v>0</v>
      </c>
      <c r="S8" s="379" t="s">
        <v>1</v>
      </c>
      <c r="T8" s="296" t="s">
        <v>0</v>
      </c>
      <c r="U8" s="379" t="s">
        <v>1</v>
      </c>
      <c r="V8" s="296" t="s">
        <v>0</v>
      </c>
      <c r="W8" s="379" t="s">
        <v>1</v>
      </c>
      <c r="X8" s="343"/>
      <c r="Y8" s="343"/>
      <c r="Z8" s="2"/>
      <c r="AA8" s="2"/>
      <c r="AB8" s="2"/>
      <c r="AC8" s="2"/>
      <c r="AD8" s="2"/>
      <c r="AE8" s="2"/>
      <c r="AF8" s="2"/>
      <c r="AG8" s="2"/>
      <c r="AH8" s="2"/>
    </row>
    <row r="9" spans="2:36" ht="19.5" hidden="1" customHeight="1">
      <c r="B9" s="18" t="s">
        <v>25</v>
      </c>
      <c r="C9" s="424" t="s">
        <v>37</v>
      </c>
      <c r="D9" s="353" t="s">
        <v>189</v>
      </c>
      <c r="E9" s="266"/>
      <c r="F9" s="267"/>
      <c r="G9" s="268">
        <v>1360.5</v>
      </c>
      <c r="H9" s="269">
        <v>3412.11</v>
      </c>
      <c r="I9" s="266">
        <v>3412.11</v>
      </c>
      <c r="J9" s="267">
        <v>3520.83</v>
      </c>
      <c r="K9" s="270">
        <f>J9/I9</f>
        <v>1.0318629821430141</v>
      </c>
      <c r="L9" s="25">
        <v>3520.83</v>
      </c>
      <c r="M9" s="118">
        <v>4893.17</v>
      </c>
      <c r="N9" s="111">
        <f>M9/L9</f>
        <v>1.3897774104401519</v>
      </c>
      <c r="O9" s="121">
        <f>M9</f>
        <v>4893.17</v>
      </c>
      <c r="P9" s="117">
        <v>7978.26</v>
      </c>
      <c r="Q9" s="277">
        <f>P9/O9</f>
        <v>1.6304890285847415</v>
      </c>
      <c r="R9" s="417"/>
      <c r="S9" s="418"/>
      <c r="T9" s="190"/>
      <c r="U9" s="189"/>
      <c r="V9" s="190"/>
      <c r="W9" s="191"/>
      <c r="X9" s="344"/>
      <c r="Y9" s="344"/>
      <c r="Z9" s="239">
        <f>M9-O9</f>
        <v>0</v>
      </c>
    </row>
    <row r="10" spans="2:36" ht="19.5" hidden="1" customHeight="1">
      <c r="B10" s="12" t="s">
        <v>24</v>
      </c>
      <c r="C10" s="452" t="s">
        <v>37</v>
      </c>
      <c r="D10" s="80" t="s">
        <v>189</v>
      </c>
      <c r="E10" s="240"/>
      <c r="F10" s="253"/>
      <c r="G10" s="254">
        <v>1360.5</v>
      </c>
      <c r="H10" s="255">
        <v>2150.4699999999998</v>
      </c>
      <c r="I10" s="240">
        <v>2150.4699999999998</v>
      </c>
      <c r="J10" s="253">
        <v>2212.9899999999998</v>
      </c>
      <c r="K10" s="271">
        <f t="shared" ref="K10:K16" si="0">J10/I10</f>
        <v>1.0290727143368659</v>
      </c>
      <c r="L10" s="26">
        <v>2212.9899999999998</v>
      </c>
      <c r="M10" s="119">
        <v>3665.08</v>
      </c>
      <c r="N10" s="109">
        <f t="shared" ref="N10" si="1">M10/L10</f>
        <v>1.6561665439066604</v>
      </c>
      <c r="O10" s="122">
        <f t="shared" ref="O10:O16" si="2">M10</f>
        <v>3665.08</v>
      </c>
      <c r="P10" s="115">
        <v>4168.76</v>
      </c>
      <c r="Q10" s="278">
        <f t="shared" ref="Q10" si="3">P10/O10</f>
        <v>1.1374267410261167</v>
      </c>
      <c r="R10" s="419"/>
      <c r="S10" s="420"/>
      <c r="T10" s="195"/>
      <c r="U10" s="194"/>
      <c r="V10" s="195"/>
      <c r="W10" s="196"/>
      <c r="X10" s="344"/>
      <c r="Y10" s="344"/>
      <c r="Z10" s="239">
        <f t="shared" ref="Z10:Z81" si="4">M10-O10</f>
        <v>0</v>
      </c>
    </row>
    <row r="11" spans="2:36" hidden="1">
      <c r="B11" s="423" t="s">
        <v>170</v>
      </c>
      <c r="C11" s="452" t="s">
        <v>105</v>
      </c>
      <c r="D11" s="80" t="s">
        <v>190</v>
      </c>
      <c r="E11" s="272"/>
      <c r="F11" s="273"/>
      <c r="G11" s="240"/>
      <c r="H11" s="253"/>
      <c r="I11" s="254">
        <v>1349.18</v>
      </c>
      <c r="J11" s="253">
        <v>1397.28</v>
      </c>
      <c r="K11" s="271">
        <f>J11/I11</f>
        <v>1.0356512844839088</v>
      </c>
      <c r="L11" s="122">
        <v>1397.28</v>
      </c>
      <c r="M11" s="119">
        <v>1481.85</v>
      </c>
      <c r="N11" s="109">
        <f>M11/L11</f>
        <v>1.0605247337684645</v>
      </c>
      <c r="O11" s="122">
        <f>M11</f>
        <v>1481.85</v>
      </c>
      <c r="P11" s="115">
        <v>1548.58</v>
      </c>
      <c r="Q11" s="278">
        <f>P11/O11</f>
        <v>1.0450315484023349</v>
      </c>
      <c r="R11" s="421"/>
      <c r="S11" s="420"/>
      <c r="T11" s="193"/>
      <c r="U11" s="196"/>
      <c r="V11" s="193"/>
      <c r="W11" s="196"/>
      <c r="X11" s="344"/>
      <c r="Y11" s="344"/>
      <c r="Z11" s="239">
        <f t="shared" si="4"/>
        <v>0</v>
      </c>
    </row>
    <row r="12" spans="2:36" ht="19.5" customHeight="1">
      <c r="B12" s="12" t="s">
        <v>11</v>
      </c>
      <c r="C12" s="708" t="s">
        <v>114</v>
      </c>
      <c r="D12" s="656" t="s">
        <v>212</v>
      </c>
      <c r="E12" s="689"/>
      <c r="F12" s="690"/>
      <c r="G12" s="690"/>
      <c r="H12" s="690"/>
      <c r="I12" s="690"/>
      <c r="J12" s="690"/>
      <c r="K12" s="690"/>
      <c r="L12" s="690"/>
      <c r="M12" s="690"/>
      <c r="N12" s="690"/>
      <c r="O12" s="800"/>
      <c r="P12" s="800"/>
      <c r="Q12" s="690"/>
      <c r="R12" s="690"/>
      <c r="S12" s="690"/>
      <c r="T12" s="690"/>
      <c r="U12" s="690"/>
      <c r="V12" s="690"/>
      <c r="W12" s="691"/>
      <c r="X12" s="302"/>
      <c r="Y12" s="302"/>
      <c r="Z12" s="239">
        <f t="shared" si="4"/>
        <v>0</v>
      </c>
    </row>
    <row r="13" spans="2:36" ht="19.5" customHeight="1">
      <c r="B13" s="13" t="s">
        <v>12</v>
      </c>
      <c r="C13" s="709"/>
      <c r="D13" s="656"/>
      <c r="E13" s="240"/>
      <c r="F13" s="253"/>
      <c r="G13" s="254"/>
      <c r="H13" s="255"/>
      <c r="I13" s="240"/>
      <c r="J13" s="253"/>
      <c r="K13" s="256"/>
      <c r="L13" s="26">
        <v>1604.48</v>
      </c>
      <c r="M13" s="119">
        <v>1694.79</v>
      </c>
      <c r="N13" s="422">
        <f t="shared" ref="N13:N16" si="5">M13/L13</f>
        <v>1.0562861487834063</v>
      </c>
      <c r="O13" s="122">
        <f t="shared" ref="O13:O15" si="6">M13</f>
        <v>1694.79</v>
      </c>
      <c r="P13" s="16">
        <v>1847.54</v>
      </c>
      <c r="Q13" s="279">
        <f t="shared" ref="Q13:Q16" si="7">P13/O13</f>
        <v>1.0901291605449643</v>
      </c>
      <c r="R13" s="254">
        <v>1685.52</v>
      </c>
      <c r="S13" s="254">
        <v>1685.52</v>
      </c>
      <c r="T13" s="254">
        <f>S13</f>
        <v>1685.52</v>
      </c>
      <c r="U13" s="241">
        <v>1768.18</v>
      </c>
      <c r="V13" s="254">
        <f t="shared" ref="V13:V15" si="8">U13</f>
        <v>1768.18</v>
      </c>
      <c r="W13" s="341">
        <v>1821.17</v>
      </c>
      <c r="X13" s="345"/>
      <c r="Y13" s="345"/>
      <c r="Z13" s="239">
        <f t="shared" si="4"/>
        <v>0</v>
      </c>
    </row>
    <row r="14" spans="2:36" ht="19.5" customHeight="1">
      <c r="B14" s="13" t="s">
        <v>8</v>
      </c>
      <c r="C14" s="709"/>
      <c r="D14" s="656"/>
      <c r="E14" s="240"/>
      <c r="F14" s="253"/>
      <c r="G14" s="254"/>
      <c r="H14" s="255"/>
      <c r="I14" s="240"/>
      <c r="J14" s="253"/>
      <c r="K14" s="256"/>
      <c r="L14" s="26">
        <v>1344.97</v>
      </c>
      <c r="M14" s="119">
        <v>1359.53</v>
      </c>
      <c r="N14" s="422">
        <f t="shared" si="5"/>
        <v>1.0108255202718275</v>
      </c>
      <c r="O14" s="122">
        <f t="shared" si="6"/>
        <v>1359.53</v>
      </c>
      <c r="P14" s="16">
        <v>1418.19</v>
      </c>
      <c r="Q14" s="279">
        <f t="shared" si="7"/>
        <v>1.0431472641280444</v>
      </c>
      <c r="R14" s="254">
        <v>1400.09</v>
      </c>
      <c r="S14" s="254">
        <v>1400.09</v>
      </c>
      <c r="T14" s="254">
        <f t="shared" ref="T14:T15" si="9">S14</f>
        <v>1400.09</v>
      </c>
      <c r="U14" s="241">
        <v>1474.64</v>
      </c>
      <c r="V14" s="254">
        <f t="shared" si="8"/>
        <v>1474.64</v>
      </c>
      <c r="W14" s="341">
        <v>1517.64</v>
      </c>
      <c r="X14" s="345"/>
      <c r="Y14" s="345"/>
      <c r="Z14" s="239">
        <f t="shared" si="4"/>
        <v>0</v>
      </c>
    </row>
    <row r="15" spans="2:36" ht="19.5" customHeight="1">
      <c r="B15" s="13" t="s">
        <v>9</v>
      </c>
      <c r="C15" s="710"/>
      <c r="D15" s="657"/>
      <c r="E15" s="240"/>
      <c r="F15" s="253"/>
      <c r="G15" s="254"/>
      <c r="H15" s="255"/>
      <c r="I15" s="240"/>
      <c r="J15" s="253"/>
      <c r="K15" s="256"/>
      <c r="L15" s="26">
        <v>1470.38</v>
      </c>
      <c r="M15" s="119">
        <v>1527.34</v>
      </c>
      <c r="N15" s="422">
        <f t="shared" si="5"/>
        <v>1.0387382853412042</v>
      </c>
      <c r="O15" s="122">
        <f t="shared" si="6"/>
        <v>1527.34</v>
      </c>
      <c r="P15" s="16">
        <v>1654.15</v>
      </c>
      <c r="Q15" s="279">
        <f t="shared" si="7"/>
        <v>1.0830267000144043</v>
      </c>
      <c r="R15" s="254">
        <v>1633.96</v>
      </c>
      <c r="S15" s="254">
        <v>1633.96</v>
      </c>
      <c r="T15" s="254">
        <f t="shared" si="9"/>
        <v>1633.96</v>
      </c>
      <c r="U15" s="241">
        <v>1715.46</v>
      </c>
      <c r="V15" s="254">
        <f t="shared" si="8"/>
        <v>1715.46</v>
      </c>
      <c r="W15" s="341">
        <v>1767.44</v>
      </c>
      <c r="X15" s="345"/>
      <c r="Y15" s="345"/>
      <c r="Z15" s="239">
        <f t="shared" si="4"/>
        <v>0</v>
      </c>
    </row>
    <row r="16" spans="2:36" ht="19.5" customHeight="1" thickBot="1">
      <c r="B16" s="354" t="s">
        <v>14</v>
      </c>
      <c r="C16" s="23" t="s">
        <v>37</v>
      </c>
      <c r="D16" s="276" t="s">
        <v>219</v>
      </c>
      <c r="E16" s="257"/>
      <c r="F16" s="258"/>
      <c r="G16" s="259">
        <v>1360.5</v>
      </c>
      <c r="H16" s="260">
        <v>1309.8699999999999</v>
      </c>
      <c r="I16" s="257">
        <v>1309.8699999999999</v>
      </c>
      <c r="J16" s="258">
        <v>1382.89</v>
      </c>
      <c r="K16" s="261">
        <f t="shared" si="0"/>
        <v>1.0557459900600825</v>
      </c>
      <c r="L16" s="27">
        <f t="shared" ref="L16" si="10">J16</f>
        <v>1382.89</v>
      </c>
      <c r="M16" s="120">
        <v>1438.86</v>
      </c>
      <c r="N16" s="110">
        <f t="shared" si="5"/>
        <v>1.0404732118968245</v>
      </c>
      <c r="O16" s="123">
        <f t="shared" si="2"/>
        <v>1438.86</v>
      </c>
      <c r="P16" s="281">
        <v>1470.97</v>
      </c>
      <c r="Q16" s="280">
        <f t="shared" si="7"/>
        <v>1.0223162781646582</v>
      </c>
      <c r="R16" s="259">
        <v>1470.97</v>
      </c>
      <c r="S16" s="260">
        <v>1517.9</v>
      </c>
      <c r="T16" s="201"/>
      <c r="U16" s="200"/>
      <c r="V16" s="201"/>
      <c r="W16" s="202"/>
      <c r="X16" s="344"/>
      <c r="Y16" s="344"/>
      <c r="Z16" s="239">
        <f t="shared" si="4"/>
        <v>0</v>
      </c>
      <c r="AA16" s="1"/>
      <c r="AB16" s="1"/>
      <c r="AJ16" s="6"/>
    </row>
    <row r="17" spans="1:36" ht="18" customHeight="1">
      <c r="C17" s="2"/>
      <c r="D17" s="2"/>
      <c r="S17" s="4"/>
      <c r="U17" s="1"/>
      <c r="V17" s="5"/>
      <c r="W17" s="5"/>
      <c r="X17" s="5"/>
      <c r="Y17" s="5"/>
      <c r="Z17" s="239">
        <f t="shared" si="4"/>
        <v>0</v>
      </c>
      <c r="AA17" s="1"/>
      <c r="AB17" s="1"/>
      <c r="AJ17" s="6"/>
    </row>
    <row r="18" spans="1:36" ht="21.75" customHeight="1">
      <c r="B18" s="745" t="s">
        <v>250</v>
      </c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J18" s="6"/>
    </row>
    <row r="19" spans="1:36" s="1" customFormat="1" ht="23.25" customHeight="1" thickBot="1">
      <c r="B19" s="742" t="s">
        <v>67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3"/>
      <c r="X19" s="743"/>
      <c r="Y19" s="743"/>
      <c r="Z19" s="743"/>
      <c r="AA19" s="743"/>
      <c r="AB19" s="743"/>
      <c r="AC19" s="743"/>
      <c r="AD19" s="743"/>
    </row>
    <row r="20" spans="1:36" ht="18.75" customHeight="1">
      <c r="B20" s="653" t="s">
        <v>5</v>
      </c>
      <c r="C20" s="624" t="s">
        <v>36</v>
      </c>
      <c r="D20" s="624" t="s">
        <v>40</v>
      </c>
      <c r="E20" s="793">
        <v>2016</v>
      </c>
      <c r="F20" s="794"/>
      <c r="G20" s="795">
        <v>2017</v>
      </c>
      <c r="H20" s="796"/>
      <c r="I20" s="797">
        <v>2018</v>
      </c>
      <c r="J20" s="798"/>
      <c r="K20" s="799"/>
      <c r="L20" s="650">
        <v>2019</v>
      </c>
      <c r="M20" s="651"/>
      <c r="N20" s="652"/>
      <c r="O20" s="650">
        <v>2020</v>
      </c>
      <c r="P20" s="651"/>
      <c r="Q20" s="652"/>
      <c r="R20" s="755">
        <v>2021</v>
      </c>
      <c r="S20" s="756"/>
      <c r="T20" s="755">
        <v>2022</v>
      </c>
      <c r="U20" s="756"/>
      <c r="V20" s="755">
        <v>2023</v>
      </c>
      <c r="W20" s="756"/>
      <c r="X20" s="755">
        <v>2024</v>
      </c>
      <c r="Y20" s="756"/>
      <c r="Z20" s="239"/>
      <c r="AC20" s="755">
        <v>2025</v>
      </c>
      <c r="AD20" s="756"/>
    </row>
    <row r="21" spans="1:36" s="1" customFormat="1" ht="18.75" customHeight="1" thickBot="1">
      <c r="B21" s="654"/>
      <c r="C21" s="626"/>
      <c r="D21" s="626"/>
      <c r="E21" s="264" t="s">
        <v>0</v>
      </c>
      <c r="F21" s="265" t="s">
        <v>1</v>
      </c>
      <c r="G21" s="262" t="s">
        <v>0</v>
      </c>
      <c r="H21" s="263" t="s">
        <v>1</v>
      </c>
      <c r="I21" s="264" t="s">
        <v>0</v>
      </c>
      <c r="J21" s="263" t="s">
        <v>1</v>
      </c>
      <c r="K21" s="265" t="s">
        <v>97</v>
      </c>
      <c r="L21" s="375" t="s">
        <v>0</v>
      </c>
      <c r="M21" s="297" t="s">
        <v>1</v>
      </c>
      <c r="N21" s="298" t="s">
        <v>97</v>
      </c>
      <c r="O21" s="296" t="s">
        <v>0</v>
      </c>
      <c r="P21" s="297" t="s">
        <v>1</v>
      </c>
      <c r="Q21" s="298" t="s">
        <v>97</v>
      </c>
      <c r="R21" s="296" t="s">
        <v>0</v>
      </c>
      <c r="S21" s="297" t="s">
        <v>1</v>
      </c>
      <c r="T21" s="296" t="s">
        <v>0</v>
      </c>
      <c r="U21" s="297" t="s">
        <v>1</v>
      </c>
      <c r="V21" s="296" t="s">
        <v>0</v>
      </c>
      <c r="W21" s="297" t="s">
        <v>1</v>
      </c>
      <c r="X21" s="296" t="s">
        <v>0</v>
      </c>
      <c r="Y21" s="297" t="s">
        <v>1</v>
      </c>
      <c r="Z21" s="239"/>
      <c r="AC21" s="296" t="s">
        <v>0</v>
      </c>
      <c r="AD21" s="297" t="s">
        <v>1</v>
      </c>
    </row>
    <row r="22" spans="1:36" ht="18.75" hidden="1" customHeight="1">
      <c r="B22" s="559" t="s">
        <v>23</v>
      </c>
      <c r="C22" s="520" t="s">
        <v>37</v>
      </c>
      <c r="D22" s="387" t="s">
        <v>163</v>
      </c>
      <c r="E22" s="274"/>
      <c r="F22" s="275"/>
      <c r="G22" s="188">
        <v>1360.5</v>
      </c>
      <c r="H22" s="189">
        <v>3340</v>
      </c>
      <c r="I22" s="190">
        <v>3340</v>
      </c>
      <c r="J22" s="189">
        <v>3454.15</v>
      </c>
      <c r="K22" s="192">
        <f>J22/I22</f>
        <v>1.0341766467065869</v>
      </c>
      <c r="L22" s="188">
        <f t="shared" ref="L22:L39" si="11">J22</f>
        <v>3454.15</v>
      </c>
      <c r="M22" s="189">
        <v>4156.5600000000004</v>
      </c>
      <c r="N22" s="111">
        <f>M22/L22</f>
        <v>1.203352489034929</v>
      </c>
      <c r="O22" s="121">
        <v>0</v>
      </c>
      <c r="P22" s="118">
        <v>0</v>
      </c>
      <c r="Q22" s="111" t="e">
        <f>P22/O22</f>
        <v>#DIV/0!</v>
      </c>
      <c r="R22" s="190">
        <f t="shared" ref="R22:R24" si="12">P22</f>
        <v>0</v>
      </c>
      <c r="S22" s="191">
        <v>4348.8900000000003</v>
      </c>
      <c r="T22" s="188"/>
      <c r="U22" s="191"/>
      <c r="V22" s="188"/>
      <c r="W22" s="191"/>
      <c r="X22" s="188"/>
      <c r="Y22" s="191"/>
      <c r="Z22" s="239">
        <f t="shared" si="4"/>
        <v>4156.5600000000004</v>
      </c>
      <c r="AC22" s="188"/>
      <c r="AD22" s="191"/>
    </row>
    <row r="23" spans="1:36" ht="18.75" customHeight="1">
      <c r="B23" s="560" t="s">
        <v>22</v>
      </c>
      <c r="C23" s="29" t="s">
        <v>37</v>
      </c>
      <c r="D23" s="276" t="s">
        <v>224</v>
      </c>
      <c r="E23" s="272"/>
      <c r="F23" s="273"/>
      <c r="G23" s="240">
        <v>1360.5</v>
      </c>
      <c r="H23" s="253">
        <v>1446.21</v>
      </c>
      <c r="I23" s="254">
        <v>1446.21</v>
      </c>
      <c r="J23" s="253">
        <v>1537.32</v>
      </c>
      <c r="K23" s="271">
        <f t="shared" ref="K23:K39" si="13">J23/I23</f>
        <v>1.0629991495011097</v>
      </c>
      <c r="L23" s="26">
        <f t="shared" si="11"/>
        <v>1537.32</v>
      </c>
      <c r="M23" s="41">
        <v>1598.81</v>
      </c>
      <c r="N23" s="109">
        <f t="shared" ref="N23:N39" si="14">M23/L23</f>
        <v>1.0399981786485573</v>
      </c>
      <c r="O23" s="122">
        <f t="shared" ref="O23:O39" si="15">M23</f>
        <v>1598.81</v>
      </c>
      <c r="P23" s="41">
        <v>1688.33</v>
      </c>
      <c r="Q23" s="109">
        <f t="shared" ref="Q23:Q44" si="16">P23/O23</f>
        <v>1.0559916437850652</v>
      </c>
      <c r="R23" s="254">
        <f t="shared" si="12"/>
        <v>1688.33</v>
      </c>
      <c r="S23" s="255">
        <v>1779.5</v>
      </c>
      <c r="T23" s="193"/>
      <c r="U23" s="196"/>
      <c r="V23" s="193"/>
      <c r="W23" s="196"/>
      <c r="X23" s="193"/>
      <c r="Y23" s="196"/>
      <c r="Z23" s="239">
        <f t="shared" si="4"/>
        <v>0</v>
      </c>
      <c r="AC23" s="193"/>
      <c r="AD23" s="196"/>
    </row>
    <row r="24" spans="1:36" ht="18" customHeight="1">
      <c r="B24" s="766" t="s">
        <v>171</v>
      </c>
      <c r="C24" s="765" t="s">
        <v>37</v>
      </c>
      <c r="D24" s="655" t="s">
        <v>223</v>
      </c>
      <c r="E24" s="751"/>
      <c r="F24" s="801"/>
      <c r="G24" s="751">
        <v>2106.96</v>
      </c>
      <c r="H24" s="801">
        <v>2236.11</v>
      </c>
      <c r="I24" s="751">
        <v>2236.11</v>
      </c>
      <c r="J24" s="253">
        <v>2273.4499999999998</v>
      </c>
      <c r="K24" s="271">
        <f t="shared" si="13"/>
        <v>1.0166986418378343</v>
      </c>
      <c r="L24" s="692">
        <f>J25</f>
        <v>2365.04</v>
      </c>
      <c r="M24" s="723">
        <v>2446.98</v>
      </c>
      <c r="N24" s="735">
        <f>M24/L24</f>
        <v>1.0346463484761357</v>
      </c>
      <c r="O24" s="692">
        <f>M24</f>
        <v>2446.98</v>
      </c>
      <c r="P24" s="723">
        <v>2503.2399999999998</v>
      </c>
      <c r="Q24" s="735">
        <f>P24/O24</f>
        <v>1.0229916059796156</v>
      </c>
      <c r="R24" s="751">
        <f t="shared" si="12"/>
        <v>2503.2399999999998</v>
      </c>
      <c r="S24" s="801">
        <v>2503.2399999999998</v>
      </c>
      <c r="T24" s="757"/>
      <c r="U24" s="753"/>
      <c r="V24" s="757"/>
      <c r="W24" s="753"/>
      <c r="X24" s="757"/>
      <c r="Y24" s="753"/>
      <c r="Z24" s="239">
        <f t="shared" si="4"/>
        <v>0</v>
      </c>
      <c r="AC24" s="757"/>
      <c r="AD24" s="753"/>
    </row>
    <row r="25" spans="1:36" ht="20.25" customHeight="1">
      <c r="B25" s="767"/>
      <c r="C25" s="657"/>
      <c r="D25" s="657"/>
      <c r="E25" s="761"/>
      <c r="F25" s="802"/>
      <c r="G25" s="761"/>
      <c r="H25" s="802"/>
      <c r="I25" s="761"/>
      <c r="J25" s="253">
        <v>2365.04</v>
      </c>
      <c r="K25" s="271">
        <f>J25/I24</f>
        <v>1.0576581652959827</v>
      </c>
      <c r="L25" s="693"/>
      <c r="M25" s="724"/>
      <c r="N25" s="736"/>
      <c r="O25" s="693"/>
      <c r="P25" s="724"/>
      <c r="Q25" s="736"/>
      <c r="R25" s="761"/>
      <c r="S25" s="802"/>
      <c r="T25" s="758"/>
      <c r="U25" s="759"/>
      <c r="V25" s="758"/>
      <c r="W25" s="759"/>
      <c r="X25" s="758"/>
      <c r="Y25" s="759"/>
      <c r="Z25" s="239">
        <f t="shared" si="4"/>
        <v>0</v>
      </c>
      <c r="AC25" s="758"/>
      <c r="AD25" s="759"/>
    </row>
    <row r="26" spans="1:36" s="407" customFormat="1" ht="28.5" customHeight="1">
      <c r="A26" s="448"/>
      <c r="B26" s="525" t="s">
        <v>204</v>
      </c>
      <c r="C26" s="558" t="s">
        <v>203</v>
      </c>
      <c r="D26" s="276" t="s">
        <v>212</v>
      </c>
      <c r="E26" s="471"/>
      <c r="F26" s="480"/>
      <c r="G26" s="469"/>
      <c r="H26" s="481"/>
      <c r="I26" s="482"/>
      <c r="J26" s="481"/>
      <c r="K26" s="483"/>
      <c r="L26" s="484"/>
      <c r="M26" s="485"/>
      <c r="N26" s="303"/>
      <c r="O26" s="486"/>
      <c r="P26" s="485">
        <v>2850.21</v>
      </c>
      <c r="Q26" s="303"/>
      <c r="R26" s="482">
        <v>2802.17</v>
      </c>
      <c r="S26" s="487">
        <f>R26</f>
        <v>2802.17</v>
      </c>
      <c r="T26" s="488">
        <f>S26</f>
        <v>2802.17</v>
      </c>
      <c r="U26" s="487">
        <v>2788.19</v>
      </c>
      <c r="V26" s="488">
        <f>U26</f>
        <v>2788.19</v>
      </c>
      <c r="W26" s="487">
        <v>2914.18</v>
      </c>
      <c r="X26" s="488"/>
      <c r="Y26" s="487"/>
      <c r="Z26" s="489"/>
      <c r="AA26" s="448"/>
      <c r="AB26" s="448"/>
      <c r="AC26" s="488"/>
      <c r="AD26" s="487"/>
    </row>
    <row r="27" spans="1:36" ht="15.75" customHeight="1">
      <c r="B27" s="762" t="s">
        <v>14</v>
      </c>
      <c r="C27" s="765" t="s">
        <v>37</v>
      </c>
      <c r="D27" s="655" t="s">
        <v>219</v>
      </c>
      <c r="E27" s="272" t="s">
        <v>147</v>
      </c>
      <c r="F27" s="273"/>
      <c r="G27" s="240">
        <v>1880.55</v>
      </c>
      <c r="H27" s="801">
        <v>1948.39</v>
      </c>
      <c r="I27" s="751">
        <v>1948.39</v>
      </c>
      <c r="J27" s="808">
        <v>2060.5700000000002</v>
      </c>
      <c r="K27" s="811">
        <f t="shared" si="13"/>
        <v>1.0575757420229011</v>
      </c>
      <c r="L27" s="692">
        <f t="shared" si="11"/>
        <v>2060.5700000000002</v>
      </c>
      <c r="M27" s="723">
        <v>2142.9899999999998</v>
      </c>
      <c r="N27" s="735">
        <f t="shared" si="14"/>
        <v>1.0399986411526905</v>
      </c>
      <c r="O27" s="692">
        <f t="shared" si="15"/>
        <v>2142.9899999999998</v>
      </c>
      <c r="P27" s="768">
        <v>2209.63</v>
      </c>
      <c r="Q27" s="735">
        <f t="shared" si="16"/>
        <v>1.0310967386688694</v>
      </c>
      <c r="R27" s="751">
        <v>2209.63</v>
      </c>
      <c r="S27" s="801">
        <v>2294.35</v>
      </c>
      <c r="T27" s="803"/>
      <c r="U27" s="753"/>
      <c r="V27" s="757"/>
      <c r="W27" s="753"/>
      <c r="X27" s="757"/>
      <c r="Y27" s="753"/>
      <c r="Z27" s="239">
        <f t="shared" si="4"/>
        <v>0</v>
      </c>
      <c r="AC27" s="757"/>
      <c r="AD27" s="753"/>
    </row>
    <row r="28" spans="1:36" ht="17.25" customHeight="1">
      <c r="B28" s="763"/>
      <c r="C28" s="656"/>
      <c r="D28" s="656"/>
      <c r="E28" s="272" t="s">
        <v>148</v>
      </c>
      <c r="F28" s="273"/>
      <c r="G28" s="240">
        <v>1880.55</v>
      </c>
      <c r="H28" s="807"/>
      <c r="I28" s="752"/>
      <c r="J28" s="809"/>
      <c r="K28" s="812"/>
      <c r="L28" s="734"/>
      <c r="M28" s="737"/>
      <c r="N28" s="738"/>
      <c r="O28" s="734"/>
      <c r="P28" s="769"/>
      <c r="Q28" s="738"/>
      <c r="R28" s="752"/>
      <c r="S28" s="807"/>
      <c r="T28" s="804"/>
      <c r="U28" s="754"/>
      <c r="V28" s="760"/>
      <c r="W28" s="754"/>
      <c r="X28" s="760"/>
      <c r="Y28" s="754"/>
      <c r="Z28" s="239">
        <f t="shared" si="4"/>
        <v>0</v>
      </c>
      <c r="AC28" s="760"/>
      <c r="AD28" s="754"/>
    </row>
    <row r="29" spans="1:36" ht="9" customHeight="1">
      <c r="B29" s="764"/>
      <c r="C29" s="657"/>
      <c r="D29" s="657"/>
      <c r="E29" s="272" t="s">
        <v>150</v>
      </c>
      <c r="F29" s="273"/>
      <c r="G29" s="240">
        <v>1888.5</v>
      </c>
      <c r="H29" s="802"/>
      <c r="I29" s="761"/>
      <c r="J29" s="810"/>
      <c r="K29" s="813"/>
      <c r="L29" s="693"/>
      <c r="M29" s="724"/>
      <c r="N29" s="736"/>
      <c r="O29" s="693"/>
      <c r="P29" s="770"/>
      <c r="Q29" s="736"/>
      <c r="R29" s="761"/>
      <c r="S29" s="802"/>
      <c r="T29" s="805"/>
      <c r="U29" s="759"/>
      <c r="V29" s="758"/>
      <c r="W29" s="759"/>
      <c r="X29" s="758"/>
      <c r="Y29" s="759"/>
      <c r="Z29" s="239">
        <f t="shared" si="4"/>
        <v>0</v>
      </c>
      <c r="AC29" s="758"/>
      <c r="AD29" s="759"/>
    </row>
    <row r="30" spans="1:36" ht="27.75" customHeight="1">
      <c r="B30" s="310" t="s">
        <v>200</v>
      </c>
      <c r="C30" s="520" t="s">
        <v>199</v>
      </c>
      <c r="D30" s="276" t="s">
        <v>230</v>
      </c>
      <c r="E30" s="272"/>
      <c r="F30" s="273"/>
      <c r="G30" s="240"/>
      <c r="H30" s="435"/>
      <c r="I30" s="413"/>
      <c r="J30" s="435"/>
      <c r="K30" s="416"/>
      <c r="L30" s="71"/>
      <c r="M30" s="72"/>
      <c r="N30" s="411"/>
      <c r="O30" s="409"/>
      <c r="P30" s="436"/>
      <c r="Q30" s="411"/>
      <c r="R30" s="413">
        <v>2456.98</v>
      </c>
      <c r="S30" s="415">
        <v>2548.84</v>
      </c>
      <c r="T30" s="437">
        <f>S30</f>
        <v>2548.84</v>
      </c>
      <c r="U30" s="415">
        <v>2651.37</v>
      </c>
      <c r="V30" s="437">
        <f>U30</f>
        <v>2651.37</v>
      </c>
      <c r="W30" s="415">
        <v>2740.29</v>
      </c>
      <c r="X30" s="414"/>
      <c r="Y30" s="412"/>
      <c r="Z30" s="239"/>
      <c r="AC30" s="414"/>
      <c r="AD30" s="412"/>
    </row>
    <row r="31" spans="1:36" ht="18.75" customHeight="1">
      <c r="B31" s="359" t="s">
        <v>13</v>
      </c>
      <c r="C31" s="29" t="s">
        <v>114</v>
      </c>
      <c r="D31" s="276" t="s">
        <v>211</v>
      </c>
      <c r="E31" s="254"/>
      <c r="F31" s="255"/>
      <c r="G31" s="240"/>
      <c r="H31" s="253"/>
      <c r="I31" s="254"/>
      <c r="J31" s="253"/>
      <c r="K31" s="271"/>
      <c r="L31" s="39">
        <v>3023.85</v>
      </c>
      <c r="M31" s="41">
        <v>3023.85</v>
      </c>
      <c r="N31" s="109">
        <f t="shared" si="14"/>
        <v>1</v>
      </c>
      <c r="O31" s="40">
        <f t="shared" ref="O31" si="17">M31</f>
        <v>3023.85</v>
      </c>
      <c r="P31" s="41">
        <v>3088.42</v>
      </c>
      <c r="Q31" s="109">
        <f t="shared" si="16"/>
        <v>1.0213535724324951</v>
      </c>
      <c r="R31" s="254">
        <f t="shared" ref="R31" si="18">P31</f>
        <v>3088.42</v>
      </c>
      <c r="S31" s="255">
        <v>3189.65</v>
      </c>
      <c r="T31" s="240">
        <f t="shared" ref="T31" si="19">S31</f>
        <v>3189.65</v>
      </c>
      <c r="U31" s="255">
        <v>3386.6</v>
      </c>
      <c r="V31" s="240">
        <f t="shared" ref="V31" si="20">U31</f>
        <v>3386.6</v>
      </c>
      <c r="W31" s="255">
        <v>3585.05</v>
      </c>
      <c r="X31" s="193"/>
      <c r="Y31" s="196"/>
      <c r="Z31" s="239">
        <f t="shared" si="4"/>
        <v>0</v>
      </c>
      <c r="AC31" s="193"/>
      <c r="AD31" s="196"/>
    </row>
    <row r="32" spans="1:36" ht="18.75" customHeight="1">
      <c r="B32" s="359" t="s">
        <v>2</v>
      </c>
      <c r="C32" s="29" t="str">
        <f>C58</f>
        <v>2020 - 2024</v>
      </c>
      <c r="D32" s="276" t="s">
        <v>210</v>
      </c>
      <c r="E32" s="272"/>
      <c r="F32" s="273"/>
      <c r="G32" s="193">
        <v>1731.26</v>
      </c>
      <c r="H32" s="194">
        <v>1796.74</v>
      </c>
      <c r="I32" s="195">
        <v>1796.74</v>
      </c>
      <c r="J32" s="194">
        <v>2001.01</v>
      </c>
      <c r="K32" s="197">
        <f t="shared" si="13"/>
        <v>1.1136892371739928</v>
      </c>
      <c r="L32" s="193">
        <f t="shared" si="11"/>
        <v>2001.01</v>
      </c>
      <c r="M32" s="204">
        <v>2001.01</v>
      </c>
      <c r="N32" s="109">
        <f t="shared" si="14"/>
        <v>1</v>
      </c>
      <c r="O32" s="254">
        <f>M32</f>
        <v>2001.01</v>
      </c>
      <c r="P32" s="241">
        <v>2067.94</v>
      </c>
      <c r="Q32" s="242">
        <f t="shared" si="16"/>
        <v>1.033448108705104</v>
      </c>
      <c r="R32" s="245">
        <f>P32</f>
        <v>2067.94</v>
      </c>
      <c r="S32" s="341">
        <v>2151.9899999999998</v>
      </c>
      <c r="T32" s="352">
        <f>S32</f>
        <v>2151.9899999999998</v>
      </c>
      <c r="U32" s="341">
        <v>2306.59</v>
      </c>
      <c r="V32" s="352">
        <f>U32</f>
        <v>2306.59</v>
      </c>
      <c r="W32" s="341">
        <v>2485.0700000000002</v>
      </c>
      <c r="X32" s="352">
        <f>W32</f>
        <v>2485.0700000000002</v>
      </c>
      <c r="Y32" s="341">
        <v>2523.31</v>
      </c>
      <c r="Z32" s="239">
        <f t="shared" si="4"/>
        <v>0</v>
      </c>
      <c r="AC32" s="352"/>
      <c r="AD32" s="341"/>
    </row>
    <row r="33" spans="1:30" s="407" customFormat="1" ht="18.75" customHeight="1">
      <c r="A33" s="448"/>
      <c r="B33" s="525" t="s">
        <v>205</v>
      </c>
      <c r="C33" s="466" t="s">
        <v>201</v>
      </c>
      <c r="D33" s="276" t="s">
        <v>222</v>
      </c>
      <c r="E33" s="490"/>
      <c r="F33" s="491"/>
      <c r="G33" s="469"/>
      <c r="H33" s="470"/>
      <c r="I33" s="471"/>
      <c r="J33" s="470"/>
      <c r="K33" s="472"/>
      <c r="L33" s="492"/>
      <c r="M33" s="474"/>
      <c r="N33" s="242"/>
      <c r="O33" s="471"/>
      <c r="P33" s="478">
        <v>2193.6799999999998</v>
      </c>
      <c r="Q33" s="242"/>
      <c r="R33" s="471">
        <v>2193.6799999999998</v>
      </c>
      <c r="S33" s="480">
        <v>2296.4</v>
      </c>
      <c r="T33" s="469">
        <f>S33</f>
        <v>2296.4</v>
      </c>
      <c r="U33" s="480">
        <v>2481.6799999999998</v>
      </c>
      <c r="V33" s="469">
        <f>U33</f>
        <v>2481.6799999999998</v>
      </c>
      <c r="W33" s="480">
        <v>2423.94</v>
      </c>
      <c r="X33" s="469">
        <f>W33</f>
        <v>2423.94</v>
      </c>
      <c r="Y33" s="480">
        <v>2427.89</v>
      </c>
      <c r="Z33" s="489"/>
      <c r="AA33" s="448"/>
      <c r="AB33" s="448"/>
      <c r="AC33" s="469">
        <f>Y33</f>
        <v>2427.89</v>
      </c>
      <c r="AD33" s="480">
        <v>2482.08</v>
      </c>
    </row>
    <row r="34" spans="1:30" ht="18.75" customHeight="1">
      <c r="B34" s="359" t="s">
        <v>19</v>
      </c>
      <c r="C34" s="29" t="s">
        <v>188</v>
      </c>
      <c r="D34" s="276" t="s">
        <v>213</v>
      </c>
      <c r="E34" s="272"/>
      <c r="F34" s="273"/>
      <c r="G34" s="193">
        <v>1798.44</v>
      </c>
      <c r="H34" s="194">
        <v>1867.68</v>
      </c>
      <c r="I34" s="195">
        <v>1867.68</v>
      </c>
      <c r="J34" s="194">
        <v>1983.22</v>
      </c>
      <c r="K34" s="197">
        <f t="shared" si="13"/>
        <v>1.0618628458836632</v>
      </c>
      <c r="L34" s="193">
        <f>J34</f>
        <v>1983.22</v>
      </c>
      <c r="M34" s="204">
        <v>2046.59</v>
      </c>
      <c r="N34" s="109">
        <f t="shared" si="14"/>
        <v>1.0319530863948527</v>
      </c>
      <c r="O34" s="254">
        <f>M34</f>
        <v>2046.59</v>
      </c>
      <c r="P34" s="241">
        <v>2110.91</v>
      </c>
      <c r="Q34" s="242">
        <f t="shared" si="16"/>
        <v>1.0314278873638589</v>
      </c>
      <c r="R34" s="254">
        <f t="shared" ref="R34" si="21">P34</f>
        <v>2110.91</v>
      </c>
      <c r="S34" s="255">
        <v>2201.8000000000002</v>
      </c>
      <c r="T34" s="240">
        <f t="shared" ref="T34" si="22">S34</f>
        <v>2201.8000000000002</v>
      </c>
      <c r="U34" s="255">
        <v>2280.79</v>
      </c>
      <c r="V34" s="240">
        <f t="shared" ref="V34" si="23">U34</f>
        <v>2280.79</v>
      </c>
      <c r="W34" s="255">
        <v>2345.5500000000002</v>
      </c>
      <c r="X34" s="240">
        <f>W34</f>
        <v>2345.5500000000002</v>
      </c>
      <c r="Y34" s="255">
        <v>2411.48</v>
      </c>
      <c r="Z34" s="239">
        <f t="shared" si="4"/>
        <v>0</v>
      </c>
      <c r="AC34" s="240"/>
      <c r="AD34" s="255"/>
    </row>
    <row r="35" spans="1:30" ht="18.75" customHeight="1">
      <c r="B35" s="359" t="s">
        <v>17</v>
      </c>
      <c r="C35" s="29" t="s">
        <v>114</v>
      </c>
      <c r="D35" s="276" t="s">
        <v>214</v>
      </c>
      <c r="E35" s="254"/>
      <c r="F35" s="255"/>
      <c r="G35" s="240"/>
      <c r="H35" s="253"/>
      <c r="I35" s="254"/>
      <c r="J35" s="253"/>
      <c r="K35" s="271"/>
      <c r="L35" s="39">
        <v>2320.17</v>
      </c>
      <c r="M35" s="41">
        <v>2449.8200000000002</v>
      </c>
      <c r="N35" s="185">
        <f t="shared" si="14"/>
        <v>1.0558795260692104</v>
      </c>
      <c r="O35" s="245">
        <f t="shared" ref="O35" si="24">M35</f>
        <v>2449.8200000000002</v>
      </c>
      <c r="P35" s="241">
        <v>2587</v>
      </c>
      <c r="Q35" s="243">
        <f t="shared" si="16"/>
        <v>1.0559959507229102</v>
      </c>
      <c r="R35" s="245">
        <f t="shared" ref="R35" si="25">P35</f>
        <v>2587</v>
      </c>
      <c r="S35" s="341">
        <v>2601.6799999999998</v>
      </c>
      <c r="T35" s="352">
        <f t="shared" ref="T35" si="26">S35</f>
        <v>2601.6799999999998</v>
      </c>
      <c r="U35" s="341">
        <v>2552.2399999999998</v>
      </c>
      <c r="V35" s="352">
        <f t="shared" ref="V35" si="27">U35</f>
        <v>2552.2399999999998</v>
      </c>
      <c r="W35" s="341">
        <v>2619.63</v>
      </c>
      <c r="X35" s="352"/>
      <c r="Y35" s="341"/>
      <c r="Z35" s="239">
        <f t="shared" si="4"/>
        <v>0</v>
      </c>
      <c r="AC35" s="352"/>
      <c r="AD35" s="341"/>
    </row>
    <row r="36" spans="1:30" ht="18.75" customHeight="1">
      <c r="B36" s="359" t="s">
        <v>3</v>
      </c>
      <c r="C36" s="29" t="s">
        <v>188</v>
      </c>
      <c r="D36" s="276" t="s">
        <v>215</v>
      </c>
      <c r="E36" s="272"/>
      <c r="F36" s="255">
        <v>1522.1</v>
      </c>
      <c r="G36" s="193">
        <f>F36</f>
        <v>1522.1</v>
      </c>
      <c r="H36" s="194">
        <v>1624.08</v>
      </c>
      <c r="I36" s="195">
        <v>1624.08</v>
      </c>
      <c r="J36" s="194">
        <v>1780.16</v>
      </c>
      <c r="K36" s="197">
        <f t="shared" si="13"/>
        <v>1.0961036402147679</v>
      </c>
      <c r="L36" s="193">
        <f t="shared" si="11"/>
        <v>1780.16</v>
      </c>
      <c r="M36" s="204">
        <v>1819.11</v>
      </c>
      <c r="N36" s="109">
        <f t="shared" si="14"/>
        <v>1.021880055725328</v>
      </c>
      <c r="O36" s="254">
        <f>M36</f>
        <v>1819.11</v>
      </c>
      <c r="P36" s="241">
        <v>1828.38</v>
      </c>
      <c r="Q36" s="242">
        <f t="shared" si="16"/>
        <v>1.0050958985437934</v>
      </c>
      <c r="R36" s="272">
        <f>P36</f>
        <v>1828.38</v>
      </c>
      <c r="S36" s="273">
        <v>1828.38</v>
      </c>
      <c r="T36" s="312">
        <f>S36</f>
        <v>1828.38</v>
      </c>
      <c r="U36" s="273">
        <v>1883.3</v>
      </c>
      <c r="V36" s="312">
        <f>U36</f>
        <v>1883.3</v>
      </c>
      <c r="W36" s="273">
        <v>1903.61</v>
      </c>
      <c r="X36" s="312">
        <f>W36</f>
        <v>1903.61</v>
      </c>
      <c r="Y36" s="273">
        <v>2176.94</v>
      </c>
      <c r="Z36" s="239">
        <f t="shared" si="4"/>
        <v>0</v>
      </c>
      <c r="AC36" s="312"/>
      <c r="AD36" s="273"/>
    </row>
    <row r="37" spans="1:30" ht="18.75" customHeight="1">
      <c r="B37" s="359" t="s">
        <v>20</v>
      </c>
      <c r="C37" s="29" t="s">
        <v>37</v>
      </c>
      <c r="D37" s="80" t="s">
        <v>225</v>
      </c>
      <c r="E37" s="272"/>
      <c r="F37" s="273"/>
      <c r="G37" s="240">
        <v>2349.2399999999998</v>
      </c>
      <c r="H37" s="253">
        <v>2497.2399999999998</v>
      </c>
      <c r="I37" s="254">
        <v>2497.2399999999998</v>
      </c>
      <c r="J37" s="253">
        <v>2654.57</v>
      </c>
      <c r="K37" s="271">
        <f t="shared" si="13"/>
        <v>1.0630015537153019</v>
      </c>
      <c r="L37" s="26">
        <f t="shared" si="11"/>
        <v>2654.57</v>
      </c>
      <c r="M37" s="41">
        <v>2920.02</v>
      </c>
      <c r="N37" s="109">
        <f t="shared" si="14"/>
        <v>1.0999973630380815</v>
      </c>
      <c r="O37" s="122">
        <f t="shared" si="15"/>
        <v>2920.02</v>
      </c>
      <c r="P37" s="41">
        <v>3299.47</v>
      </c>
      <c r="Q37" s="242">
        <f t="shared" si="16"/>
        <v>1.1299477400839719</v>
      </c>
      <c r="R37" s="254">
        <f t="shared" ref="R37:R39" si="28">P37</f>
        <v>3299.47</v>
      </c>
      <c r="S37" s="255">
        <v>3629.24</v>
      </c>
      <c r="T37" s="193"/>
      <c r="U37" s="196"/>
      <c r="V37" s="193"/>
      <c r="W37" s="196"/>
      <c r="X37" s="193"/>
      <c r="Y37" s="196"/>
      <c r="Z37" s="239">
        <f t="shared" si="4"/>
        <v>0</v>
      </c>
      <c r="AC37" s="193"/>
      <c r="AD37" s="196"/>
    </row>
    <row r="38" spans="1:30" ht="18.75" customHeight="1">
      <c r="B38" s="359" t="s">
        <v>21</v>
      </c>
      <c r="C38" s="29" t="s">
        <v>37</v>
      </c>
      <c r="D38" s="276" t="s">
        <v>221</v>
      </c>
      <c r="E38" s="272"/>
      <c r="F38" s="273"/>
      <c r="G38" s="240">
        <v>1930.63</v>
      </c>
      <c r="H38" s="253">
        <v>2049.29</v>
      </c>
      <c r="I38" s="254">
        <v>2049.29</v>
      </c>
      <c r="J38" s="253">
        <v>2105.4</v>
      </c>
      <c r="K38" s="271">
        <f t="shared" si="13"/>
        <v>1.0273802146109141</v>
      </c>
      <c r="L38" s="26">
        <f t="shared" si="11"/>
        <v>2105.4</v>
      </c>
      <c r="M38" s="119">
        <v>2236.11</v>
      </c>
      <c r="N38" s="109">
        <f t="shared" si="14"/>
        <v>1.0620832145910517</v>
      </c>
      <c r="O38" s="122">
        <f t="shared" si="15"/>
        <v>2236.11</v>
      </c>
      <c r="P38" s="119">
        <v>2240.6</v>
      </c>
      <c r="Q38" s="242">
        <f t="shared" si="16"/>
        <v>1.0020079513082987</v>
      </c>
      <c r="R38" s="254">
        <f t="shared" si="28"/>
        <v>2240.6</v>
      </c>
      <c r="S38" s="255">
        <v>2316.77</v>
      </c>
      <c r="T38" s="193"/>
      <c r="U38" s="196"/>
      <c r="V38" s="193"/>
      <c r="W38" s="196"/>
      <c r="X38" s="193"/>
      <c r="Y38" s="196"/>
      <c r="Z38" s="239">
        <f t="shared" si="4"/>
        <v>0</v>
      </c>
      <c r="AC38" s="193"/>
      <c r="AD38" s="196"/>
    </row>
    <row r="39" spans="1:30" ht="18.75" customHeight="1">
      <c r="B39" s="359" t="s">
        <v>4</v>
      </c>
      <c r="C39" s="29" t="s">
        <v>37</v>
      </c>
      <c r="D39" s="276" t="s">
        <v>216</v>
      </c>
      <c r="E39" s="272"/>
      <c r="F39" s="273"/>
      <c r="G39" s="240">
        <v>1718.22</v>
      </c>
      <c r="H39" s="253">
        <v>1821.6</v>
      </c>
      <c r="I39" s="254">
        <v>1821.6</v>
      </c>
      <c r="J39" s="253">
        <v>1856.93</v>
      </c>
      <c r="K39" s="271">
        <f t="shared" si="13"/>
        <v>1.01939503732982</v>
      </c>
      <c r="L39" s="26">
        <f t="shared" si="11"/>
        <v>1856.93</v>
      </c>
      <c r="M39" s="119">
        <v>1931.21</v>
      </c>
      <c r="N39" s="109">
        <f t="shared" si="14"/>
        <v>1.0400015078651321</v>
      </c>
      <c r="O39" s="122">
        <f t="shared" si="15"/>
        <v>1931.21</v>
      </c>
      <c r="P39" s="119">
        <v>2336.4499999999998</v>
      </c>
      <c r="Q39" s="242">
        <f t="shared" si="16"/>
        <v>1.2098373558546196</v>
      </c>
      <c r="R39" s="254">
        <f t="shared" si="28"/>
        <v>2336.4499999999998</v>
      </c>
      <c r="S39" s="255">
        <v>2462.62</v>
      </c>
      <c r="T39" s="193"/>
      <c r="U39" s="196"/>
      <c r="V39" s="195"/>
      <c r="W39" s="196"/>
      <c r="X39" s="193"/>
      <c r="Y39" s="196"/>
      <c r="Z39" s="239">
        <f t="shared" si="4"/>
        <v>0</v>
      </c>
      <c r="AC39" s="193"/>
      <c r="AD39" s="196"/>
    </row>
    <row r="40" spans="1:30" ht="30" customHeight="1">
      <c r="B40" s="408" t="s">
        <v>202</v>
      </c>
      <c r="C40" s="520" t="s">
        <v>196</v>
      </c>
      <c r="D40" s="276" t="s">
        <v>208</v>
      </c>
      <c r="E40" s="274"/>
      <c r="F40" s="275"/>
      <c r="G40" s="266"/>
      <c r="H40" s="267"/>
      <c r="I40" s="268"/>
      <c r="J40" s="267"/>
      <c r="K40" s="270"/>
      <c r="L40" s="25"/>
      <c r="M40" s="72">
        <v>1716.6</v>
      </c>
      <c r="N40" s="111"/>
      <c r="O40" s="121">
        <v>1716.6</v>
      </c>
      <c r="P40" s="72">
        <v>1774.19</v>
      </c>
      <c r="Q40" s="244">
        <f t="shared" si="16"/>
        <v>1.0335488756844926</v>
      </c>
      <c r="R40" s="268">
        <f>P40</f>
        <v>1774.19</v>
      </c>
      <c r="S40" s="269">
        <v>2057.9899999999998</v>
      </c>
      <c r="T40" s="266">
        <f>S40</f>
        <v>2057.9899999999998</v>
      </c>
      <c r="U40" s="269">
        <v>1903.78</v>
      </c>
      <c r="V40" s="266">
        <f>U40</f>
        <v>1903.78</v>
      </c>
      <c r="W40" s="269">
        <v>2238.3000000000002</v>
      </c>
      <c r="X40" s="188"/>
      <c r="Y40" s="191"/>
      <c r="Z40" s="239">
        <f t="shared" si="4"/>
        <v>0</v>
      </c>
      <c r="AC40" s="188"/>
      <c r="AD40" s="191"/>
    </row>
    <row r="41" spans="1:30" ht="34.5" customHeight="1">
      <c r="B41" s="408" t="s">
        <v>198</v>
      </c>
      <c r="C41" s="520">
        <v>2021</v>
      </c>
      <c r="D41" s="276" t="s">
        <v>209</v>
      </c>
      <c r="E41" s="272"/>
      <c r="F41" s="273"/>
      <c r="G41" s="240"/>
      <c r="H41" s="253"/>
      <c r="I41" s="254"/>
      <c r="J41" s="253"/>
      <c r="K41" s="271"/>
      <c r="L41" s="26"/>
      <c r="M41" s="41"/>
      <c r="N41" s="109"/>
      <c r="O41" s="122"/>
      <c r="P41" s="41">
        <v>1420.74</v>
      </c>
      <c r="Q41" s="242"/>
      <c r="R41" s="254">
        <f>P41</f>
        <v>1420.74</v>
      </c>
      <c r="S41" s="255">
        <v>1495.73</v>
      </c>
      <c r="T41" s="193"/>
      <c r="U41" s="196"/>
      <c r="V41" s="193"/>
      <c r="W41" s="196"/>
      <c r="X41" s="193"/>
      <c r="Y41" s="196"/>
      <c r="Z41" s="239"/>
      <c r="AC41" s="193"/>
      <c r="AD41" s="196"/>
    </row>
    <row r="42" spans="1:30" s="449" customFormat="1" ht="34.5" customHeight="1">
      <c r="B42" s="408" t="s">
        <v>228</v>
      </c>
      <c r="C42" s="520">
        <v>2021</v>
      </c>
      <c r="D42" s="276" t="s">
        <v>229</v>
      </c>
      <c r="E42" s="272"/>
      <c r="F42" s="273"/>
      <c r="G42" s="543"/>
      <c r="H42" s="544"/>
      <c r="I42" s="254"/>
      <c r="J42" s="544"/>
      <c r="K42" s="271"/>
      <c r="L42" s="549"/>
      <c r="M42" s="545"/>
      <c r="N42" s="109"/>
      <c r="O42" s="122"/>
      <c r="P42" s="545"/>
      <c r="Q42" s="242"/>
      <c r="R42" s="254">
        <v>1837.67</v>
      </c>
      <c r="S42" s="255">
        <v>1885.42</v>
      </c>
      <c r="T42" s="540"/>
      <c r="U42" s="196"/>
      <c r="V42" s="540"/>
      <c r="W42" s="196"/>
      <c r="X42" s="540"/>
      <c r="Y42" s="196"/>
      <c r="Z42" s="239"/>
      <c r="AC42" s="540"/>
      <c r="AD42" s="196"/>
    </row>
    <row r="43" spans="1:30" ht="30" customHeight="1">
      <c r="B43" s="359" t="s">
        <v>192</v>
      </c>
      <c r="C43" s="520" t="s">
        <v>191</v>
      </c>
      <c r="D43" s="276" t="s">
        <v>217</v>
      </c>
      <c r="E43" s="272"/>
      <c r="F43" s="273"/>
      <c r="G43" s="240"/>
      <c r="H43" s="253"/>
      <c r="I43" s="254"/>
      <c r="J43" s="253"/>
      <c r="K43" s="271"/>
      <c r="L43" s="26"/>
      <c r="M43" s="41">
        <v>1938.13</v>
      </c>
      <c r="N43" s="109"/>
      <c r="O43" s="122">
        <v>1938.13</v>
      </c>
      <c r="P43" s="41">
        <v>2206.9899999999998</v>
      </c>
      <c r="Q43" s="242">
        <f t="shared" si="16"/>
        <v>1.1387213448014322</v>
      </c>
      <c r="R43" s="254">
        <f>P43</f>
        <v>2206.9899999999998</v>
      </c>
      <c r="S43" s="255">
        <v>2199.15</v>
      </c>
      <c r="T43" s="240">
        <f>S43</f>
        <v>2199.15</v>
      </c>
      <c r="U43" s="255">
        <v>2243.1999999999998</v>
      </c>
      <c r="V43" s="193"/>
      <c r="W43" s="196"/>
      <c r="X43" s="193"/>
      <c r="Y43" s="196"/>
      <c r="Z43" s="239">
        <f t="shared" si="4"/>
        <v>0</v>
      </c>
      <c r="AC43" s="193"/>
      <c r="AD43" s="196"/>
    </row>
    <row r="44" spans="1:30" ht="30" customHeight="1" thickBot="1">
      <c r="B44" s="397" t="s">
        <v>197</v>
      </c>
      <c r="C44" s="30" t="s">
        <v>196</v>
      </c>
      <c r="D44" s="276" t="s">
        <v>220</v>
      </c>
      <c r="E44" s="272"/>
      <c r="F44" s="273"/>
      <c r="G44" s="240"/>
      <c r="H44" s="253"/>
      <c r="I44" s="254"/>
      <c r="J44" s="253"/>
      <c r="K44" s="271"/>
      <c r="L44" s="26"/>
      <c r="M44" s="41">
        <v>1938.13</v>
      </c>
      <c r="N44" s="109"/>
      <c r="O44" s="123">
        <v>1778.63</v>
      </c>
      <c r="P44" s="68">
        <v>1888.06</v>
      </c>
      <c r="Q44" s="282">
        <f t="shared" si="16"/>
        <v>1.0615248815099261</v>
      </c>
      <c r="R44" s="259">
        <f>P44</f>
        <v>1888.06</v>
      </c>
      <c r="S44" s="260">
        <v>1986.16</v>
      </c>
      <c r="T44" s="259">
        <f>S44</f>
        <v>1986.16</v>
      </c>
      <c r="U44" s="260">
        <v>2016.27</v>
      </c>
      <c r="V44" s="27">
        <f>U44</f>
        <v>2016.27</v>
      </c>
      <c r="W44" s="116">
        <v>2088.34</v>
      </c>
      <c r="X44" s="396"/>
      <c r="Y44" s="202"/>
      <c r="Z44" s="239">
        <f t="shared" si="4"/>
        <v>159.5</v>
      </c>
      <c r="AC44" s="396"/>
      <c r="AD44" s="202"/>
    </row>
    <row r="45" spans="1:30" ht="30" customHeight="1">
      <c r="B45" s="389"/>
      <c r="C45" s="386"/>
      <c r="D45" s="390"/>
      <c r="E45" s="391"/>
      <c r="F45" s="391"/>
      <c r="G45" s="392"/>
      <c r="H45" s="392"/>
      <c r="I45" s="392"/>
      <c r="J45" s="392"/>
      <c r="K45" s="393"/>
      <c r="L45" s="7"/>
      <c r="M45" s="394"/>
      <c r="N45" s="348"/>
      <c r="O45" s="7"/>
      <c r="P45" s="394"/>
      <c r="Q45" s="351"/>
      <c r="R45" s="392"/>
      <c r="S45" s="392"/>
      <c r="T45" s="392"/>
      <c r="U45" s="392"/>
      <c r="V45" s="344"/>
      <c r="W45" s="344"/>
      <c r="X45" s="344"/>
      <c r="Y45" s="344"/>
      <c r="Z45" s="239"/>
    </row>
    <row r="46" spans="1:30" s="1" customFormat="1" ht="23.25" customHeight="1" thickBot="1">
      <c r="B46" s="743" t="s">
        <v>66</v>
      </c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3"/>
      <c r="X46" s="743"/>
      <c r="Y46" s="743"/>
      <c r="Z46" s="743"/>
      <c r="AA46" s="743"/>
      <c r="AB46" s="743"/>
      <c r="AC46" s="743"/>
      <c r="AD46" s="743"/>
    </row>
    <row r="47" spans="1:30" s="1" customFormat="1" ht="19.5" customHeight="1">
      <c r="B47" s="653" t="str">
        <f>B20</f>
        <v>Филиал</v>
      </c>
      <c r="C47" s="624" t="str">
        <f>C20</f>
        <v>период регулирования</v>
      </c>
      <c r="D47" s="814" t="s">
        <v>40</v>
      </c>
      <c r="E47" s="771">
        <v>2016</v>
      </c>
      <c r="F47" s="772"/>
      <c r="G47" s="791">
        <v>2017</v>
      </c>
      <c r="H47" s="792"/>
      <c r="I47" s="788">
        <v>2018</v>
      </c>
      <c r="J47" s="789"/>
      <c r="K47" s="790"/>
      <c r="L47" s="650">
        <v>2019</v>
      </c>
      <c r="M47" s="651"/>
      <c r="N47" s="652"/>
      <c r="O47" s="650">
        <v>2020</v>
      </c>
      <c r="P47" s="651"/>
      <c r="Q47" s="652"/>
      <c r="R47" s="755">
        <v>2021</v>
      </c>
      <c r="S47" s="792"/>
      <c r="T47" s="755">
        <v>2022</v>
      </c>
      <c r="U47" s="756"/>
      <c r="V47" s="791">
        <v>2023</v>
      </c>
      <c r="W47" s="756"/>
      <c r="X47" s="755">
        <v>2024</v>
      </c>
      <c r="Y47" s="756"/>
      <c r="Z47" s="515"/>
      <c r="AA47" s="516"/>
      <c r="AB47" s="516"/>
      <c r="AC47" s="755">
        <v>2025</v>
      </c>
      <c r="AD47" s="756"/>
    </row>
    <row r="48" spans="1:30" s="1" customFormat="1" ht="19.5" customHeight="1" thickBot="1">
      <c r="B48" s="654"/>
      <c r="C48" s="626"/>
      <c r="D48" s="815"/>
      <c r="E48" s="186" t="s">
        <v>0</v>
      </c>
      <c r="F48" s="187" t="s">
        <v>1</v>
      </c>
      <c r="G48" s="262" t="s">
        <v>0</v>
      </c>
      <c r="H48" s="263" t="s">
        <v>1</v>
      </c>
      <c r="I48" s="264" t="s">
        <v>0</v>
      </c>
      <c r="J48" s="263" t="s">
        <v>1</v>
      </c>
      <c r="K48" s="265" t="s">
        <v>97</v>
      </c>
      <c r="L48" s="296" t="s">
        <v>0</v>
      </c>
      <c r="M48" s="297" t="s">
        <v>1</v>
      </c>
      <c r="N48" s="298" t="s">
        <v>97</v>
      </c>
      <c r="O48" s="296" t="s">
        <v>0</v>
      </c>
      <c r="P48" s="297" t="s">
        <v>1</v>
      </c>
      <c r="Q48" s="298" t="s">
        <v>97</v>
      </c>
      <c r="R48" s="296" t="s">
        <v>0</v>
      </c>
      <c r="S48" s="297" t="s">
        <v>1</v>
      </c>
      <c r="T48" s="296" t="s">
        <v>0</v>
      </c>
      <c r="U48" s="379" t="s">
        <v>1</v>
      </c>
      <c r="V48" s="375" t="s">
        <v>0</v>
      </c>
      <c r="W48" s="297" t="s">
        <v>1</v>
      </c>
      <c r="X48" s="296" t="s">
        <v>0</v>
      </c>
      <c r="Y48" s="297" t="s">
        <v>1</v>
      </c>
      <c r="Z48" s="395"/>
      <c r="AA48" s="517"/>
      <c r="AB48" s="517"/>
      <c r="AC48" s="296" t="s">
        <v>0</v>
      </c>
      <c r="AD48" s="379" t="s">
        <v>1</v>
      </c>
    </row>
    <row r="49" spans="2:30" s="1" customFormat="1" ht="19.5" customHeight="1">
      <c r="B49" s="360" t="str">
        <f>B23</f>
        <v>д.Пенкино, Камешковский р-н</v>
      </c>
      <c r="C49" s="520" t="str">
        <f>C23</f>
        <v>2017 - 2021</v>
      </c>
      <c r="D49" s="551" t="str">
        <f>D23</f>
        <v>№44/455 от 18.12.2020</v>
      </c>
      <c r="E49" s="206"/>
      <c r="F49" s="207"/>
      <c r="G49" s="266">
        <f t="shared" ref="G49:J50" si="29">G23*1.18</f>
        <v>1605.3899999999999</v>
      </c>
      <c r="H49" s="267">
        <f t="shared" si="29"/>
        <v>1706.5277999999998</v>
      </c>
      <c r="I49" s="268">
        <f t="shared" si="29"/>
        <v>1706.5277999999998</v>
      </c>
      <c r="J49" s="267">
        <f t="shared" si="29"/>
        <v>1814.0375999999999</v>
      </c>
      <c r="K49" s="270">
        <f t="shared" ref="K49:K65" si="30">J49/I49</f>
        <v>1.0629991495011097</v>
      </c>
      <c r="L49" s="121">
        <f>L23*1.2</f>
        <v>1844.7839999999999</v>
      </c>
      <c r="M49" s="118">
        <f>M23*1.2</f>
        <v>1918.5719999999999</v>
      </c>
      <c r="N49" s="111">
        <f>M49/L49</f>
        <v>1.0399981786485573</v>
      </c>
      <c r="O49" s="121">
        <f>O23*1.2</f>
        <v>1918.5719999999999</v>
      </c>
      <c r="P49" s="117">
        <f>P23*1.2</f>
        <v>2025.9959999999999</v>
      </c>
      <c r="Q49" s="277">
        <f>P49/O49</f>
        <v>1.0559916437850652</v>
      </c>
      <c r="R49" s="268">
        <f>R23*1.2</f>
        <v>2025.9959999999999</v>
      </c>
      <c r="S49" s="267">
        <f>S23*1.2</f>
        <v>2135.4</v>
      </c>
      <c r="T49" s="268"/>
      <c r="U49" s="269"/>
      <c r="V49" s="266"/>
      <c r="W49" s="267"/>
      <c r="X49" s="584"/>
      <c r="Y49" s="597"/>
      <c r="Z49" s="431">
        <f t="shared" si="4"/>
        <v>0</v>
      </c>
      <c r="AA49" s="432"/>
      <c r="AB49" s="432"/>
      <c r="AC49" s="268"/>
      <c r="AD49" s="191"/>
    </row>
    <row r="50" spans="2:30" s="1" customFormat="1" ht="19.5" customHeight="1">
      <c r="B50" s="816" t="s">
        <v>168</v>
      </c>
      <c r="C50" s="765" t="s">
        <v>37</v>
      </c>
      <c r="D50" s="783" t="str">
        <f>D24</f>
        <v>№44/456 от 18.12.2020</v>
      </c>
      <c r="E50" s="757"/>
      <c r="F50" s="753"/>
      <c r="G50" s="751">
        <f t="shared" si="29"/>
        <v>2486.2127999999998</v>
      </c>
      <c r="H50" s="801">
        <f t="shared" si="29"/>
        <v>2638.6098000000002</v>
      </c>
      <c r="I50" s="751">
        <f t="shared" si="29"/>
        <v>2638.6098000000002</v>
      </c>
      <c r="J50" s="253">
        <f t="shared" si="29"/>
        <v>2682.6709999999998</v>
      </c>
      <c r="K50" s="271">
        <f t="shared" si="30"/>
        <v>1.0166986418378343</v>
      </c>
      <c r="L50" s="692">
        <f>L24*1.2</f>
        <v>2838.0479999999998</v>
      </c>
      <c r="M50" s="723">
        <f>M24*1.2</f>
        <v>2936.3759999999997</v>
      </c>
      <c r="N50" s="735">
        <f t="shared" ref="N50:N65" si="31">M50/L50</f>
        <v>1.0346463484761357</v>
      </c>
      <c r="O50" s="692">
        <f>O24*1.2</f>
        <v>2936.3759999999997</v>
      </c>
      <c r="P50" s="673">
        <f>P24*1.2</f>
        <v>3003.8879999999995</v>
      </c>
      <c r="Q50" s="779">
        <f t="shared" ref="Q50:Q66" si="32">P50/O50</f>
        <v>1.0229916059796156</v>
      </c>
      <c r="R50" s="751">
        <f>R24*1.2</f>
        <v>3003.8879999999995</v>
      </c>
      <c r="S50" s="781">
        <f>S24*1.2</f>
        <v>3003.8879999999995</v>
      </c>
      <c r="T50" s="806"/>
      <c r="U50" s="867"/>
      <c r="V50" s="868"/>
      <c r="W50" s="781"/>
      <c r="X50" s="806"/>
      <c r="Y50" s="867"/>
      <c r="Z50" s="431">
        <f t="shared" si="4"/>
        <v>0</v>
      </c>
      <c r="AA50" s="432"/>
      <c r="AB50" s="432"/>
      <c r="AC50" s="751"/>
      <c r="AD50" s="753"/>
    </row>
    <row r="51" spans="2:30" s="1" customFormat="1" ht="19.5" customHeight="1">
      <c r="B51" s="817"/>
      <c r="C51" s="657"/>
      <c r="D51" s="784"/>
      <c r="E51" s="758"/>
      <c r="F51" s="759"/>
      <c r="G51" s="761"/>
      <c r="H51" s="802"/>
      <c r="I51" s="761"/>
      <c r="J51" s="253">
        <f>J25*1.18</f>
        <v>2790.7471999999998</v>
      </c>
      <c r="K51" s="271">
        <f>J51/I50</f>
        <v>1.0576581652959827</v>
      </c>
      <c r="L51" s="693"/>
      <c r="M51" s="724"/>
      <c r="N51" s="736"/>
      <c r="O51" s="693"/>
      <c r="P51" s="675"/>
      <c r="Q51" s="780"/>
      <c r="R51" s="761"/>
      <c r="S51" s="782"/>
      <c r="T51" s="761"/>
      <c r="U51" s="802"/>
      <c r="V51" s="870"/>
      <c r="W51" s="782"/>
      <c r="X51" s="761"/>
      <c r="Y51" s="802"/>
      <c r="Z51" s="431">
        <f t="shared" si="4"/>
        <v>0</v>
      </c>
      <c r="AA51" s="432"/>
      <c r="AB51" s="432"/>
      <c r="AC51" s="761"/>
      <c r="AD51" s="759"/>
    </row>
    <row r="52" spans="2:30" s="1" customFormat="1" ht="19.5" customHeight="1">
      <c r="B52" s="426" t="s">
        <v>204</v>
      </c>
      <c r="C52" s="466" t="s">
        <v>203</v>
      </c>
      <c r="D52" s="552" t="str">
        <f>D26</f>
        <v>№44/482 от 18.12.2020</v>
      </c>
      <c r="E52" s="479"/>
      <c r="F52" s="462"/>
      <c r="G52" s="469"/>
      <c r="H52" s="470"/>
      <c r="I52" s="471"/>
      <c r="J52" s="470"/>
      <c r="K52" s="472"/>
      <c r="L52" s="473"/>
      <c r="M52" s="474"/>
      <c r="N52" s="242"/>
      <c r="O52" s="473"/>
      <c r="P52" s="476">
        <f>P26*1.2</f>
        <v>3420.252</v>
      </c>
      <c r="Q52" s="477" t="e">
        <f t="shared" si="32"/>
        <v>#DIV/0!</v>
      </c>
      <c r="R52" s="475">
        <f t="shared" ref="R52:W52" si="33">R26*1.2</f>
        <v>3362.6039999999998</v>
      </c>
      <c r="S52" s="590">
        <f t="shared" si="33"/>
        <v>3362.6039999999998</v>
      </c>
      <c r="T52" s="594">
        <f t="shared" si="33"/>
        <v>3362.6039999999998</v>
      </c>
      <c r="U52" s="476">
        <f t="shared" si="33"/>
        <v>3345.828</v>
      </c>
      <c r="V52" s="592">
        <f t="shared" si="33"/>
        <v>3345.828</v>
      </c>
      <c r="W52" s="590">
        <f t="shared" si="33"/>
        <v>3497.0159999999996</v>
      </c>
      <c r="X52" s="245"/>
      <c r="Y52" s="341"/>
      <c r="Z52" s="431"/>
      <c r="AA52" s="432"/>
      <c r="AB52" s="432"/>
      <c r="AC52" s="245"/>
      <c r="AD52" s="341"/>
    </row>
    <row r="53" spans="2:30" ht="6" hidden="1" customHeight="1">
      <c r="B53" s="827" t="str">
        <f>B27</f>
        <v>г.Ковров</v>
      </c>
      <c r="C53" s="765" t="str">
        <f>C27</f>
        <v>2017 - 2021</v>
      </c>
      <c r="D53" s="765" t="str">
        <f>D27</f>
        <v>№44/468 от 18.12.2020</v>
      </c>
      <c r="E53" s="198" t="str">
        <f>E27</f>
        <v>ст.контур</v>
      </c>
      <c r="F53" s="199"/>
      <c r="G53" s="240">
        <f>G27*1.18</f>
        <v>2219.049</v>
      </c>
      <c r="H53" s="801">
        <f>H27*1.18</f>
        <v>2299.1001999999999</v>
      </c>
      <c r="I53" s="751">
        <f>I27*1.18</f>
        <v>2299.1001999999999</v>
      </c>
      <c r="J53" s="808">
        <f>J27*1.18</f>
        <v>2431.4726000000001</v>
      </c>
      <c r="K53" s="811">
        <f t="shared" si="30"/>
        <v>1.0575757420229011</v>
      </c>
      <c r="L53" s="692">
        <f>L27*1.2</f>
        <v>2472.6840000000002</v>
      </c>
      <c r="M53" s="723">
        <f>M27*1.2</f>
        <v>2571.5879999999997</v>
      </c>
      <c r="N53" s="735">
        <f>M53/L53</f>
        <v>1.0399986411526905</v>
      </c>
      <c r="O53" s="692">
        <f>O27*1.2</f>
        <v>2571.5879999999997</v>
      </c>
      <c r="P53" s="673">
        <f>P27*1.2</f>
        <v>2651.556</v>
      </c>
      <c r="Q53" s="779">
        <f>P53/O53</f>
        <v>1.0310967386688694</v>
      </c>
      <c r="R53" s="751">
        <f>R27*1.2</f>
        <v>2651.556</v>
      </c>
      <c r="S53" s="781">
        <f>S27*1.2</f>
        <v>2753.22</v>
      </c>
      <c r="T53" s="806"/>
      <c r="U53" s="867"/>
      <c r="V53" s="868"/>
      <c r="W53" s="781"/>
      <c r="X53" s="806"/>
      <c r="Y53" s="867"/>
      <c r="Z53" s="431">
        <f t="shared" si="4"/>
        <v>0</v>
      </c>
      <c r="AA53" s="433"/>
      <c r="AB53" s="433"/>
      <c r="AC53" s="751"/>
      <c r="AD53" s="753"/>
    </row>
    <row r="54" spans="2:30" ht="21.75" customHeight="1">
      <c r="B54" s="828"/>
      <c r="C54" s="656"/>
      <c r="D54" s="656"/>
      <c r="E54" s="198" t="str">
        <f>E28</f>
        <v>жилэкс</v>
      </c>
      <c r="F54" s="199"/>
      <c r="G54" s="240">
        <f>G28*1.18</f>
        <v>2219.049</v>
      </c>
      <c r="H54" s="807"/>
      <c r="I54" s="752"/>
      <c r="J54" s="809"/>
      <c r="K54" s="812"/>
      <c r="L54" s="734"/>
      <c r="M54" s="737"/>
      <c r="N54" s="738"/>
      <c r="O54" s="734"/>
      <c r="P54" s="674"/>
      <c r="Q54" s="826"/>
      <c r="R54" s="752"/>
      <c r="S54" s="866"/>
      <c r="T54" s="752"/>
      <c r="U54" s="807"/>
      <c r="V54" s="869"/>
      <c r="W54" s="866"/>
      <c r="X54" s="752"/>
      <c r="Y54" s="807"/>
      <c r="Z54" s="431">
        <f t="shared" si="4"/>
        <v>0</v>
      </c>
      <c r="AA54" s="433"/>
      <c r="AB54" s="433"/>
      <c r="AC54" s="752"/>
      <c r="AD54" s="754"/>
    </row>
    <row r="55" spans="2:30" ht="11.25" hidden="1" customHeight="1">
      <c r="B55" s="828"/>
      <c r="C55" s="656"/>
      <c r="D55" s="657"/>
      <c r="E55" s="438" t="str">
        <f>E29</f>
        <v>КЭМЗ, Тепло</v>
      </c>
      <c r="F55" s="439"/>
      <c r="G55" s="285">
        <f>G29*1.18</f>
        <v>2228.4299999999998</v>
      </c>
      <c r="H55" s="807"/>
      <c r="I55" s="752"/>
      <c r="J55" s="809"/>
      <c r="K55" s="812"/>
      <c r="L55" s="734"/>
      <c r="M55" s="737"/>
      <c r="N55" s="738"/>
      <c r="O55" s="734"/>
      <c r="P55" s="674"/>
      <c r="Q55" s="826"/>
      <c r="R55" s="761"/>
      <c r="S55" s="782"/>
      <c r="T55" s="761"/>
      <c r="U55" s="802"/>
      <c r="V55" s="870"/>
      <c r="W55" s="782"/>
      <c r="X55" s="752"/>
      <c r="Y55" s="807"/>
      <c r="Z55" s="431">
        <f t="shared" si="4"/>
        <v>0</v>
      </c>
      <c r="AA55" s="433"/>
      <c r="AB55" s="433"/>
      <c r="AC55" s="752"/>
      <c r="AD55" s="754"/>
    </row>
    <row r="56" spans="2:30" ht="25.5" customHeight="1">
      <c r="B56" s="550" t="s">
        <v>200</v>
      </c>
      <c r="C56" s="29" t="s">
        <v>199</v>
      </c>
      <c r="D56" s="164" t="s">
        <v>230</v>
      </c>
      <c r="E56" s="440"/>
      <c r="F56" s="440"/>
      <c r="G56" s="307"/>
      <c r="H56" s="441"/>
      <c r="I56" s="441"/>
      <c r="J56" s="441"/>
      <c r="K56" s="442"/>
      <c r="L56" s="443"/>
      <c r="M56" s="443"/>
      <c r="N56" s="444"/>
      <c r="O56" s="443"/>
      <c r="P56" s="443"/>
      <c r="Q56" s="446"/>
      <c r="R56" s="441">
        <f t="shared" ref="R56:W62" si="34">R30*1.2</f>
        <v>2948.3759999999997</v>
      </c>
      <c r="S56" s="547">
        <f t="shared" si="34"/>
        <v>3058.6080000000002</v>
      </c>
      <c r="T56" s="245">
        <f t="shared" si="34"/>
        <v>3058.6080000000002</v>
      </c>
      <c r="U56" s="341">
        <f t="shared" si="34"/>
        <v>3181.6439999999998</v>
      </c>
      <c r="V56" s="593">
        <f t="shared" si="34"/>
        <v>3181.6439999999998</v>
      </c>
      <c r="W56" s="547">
        <f t="shared" si="34"/>
        <v>3288.348</v>
      </c>
      <c r="X56" s="245"/>
      <c r="Y56" s="341"/>
      <c r="Z56" s="543"/>
      <c r="AA56" s="338"/>
      <c r="AB56" s="338"/>
      <c r="AC56" s="441"/>
      <c r="AD56" s="445"/>
    </row>
    <row r="57" spans="2:30" s="1" customFormat="1" ht="19.5" customHeight="1">
      <c r="B57" s="360" t="str">
        <f>B31</f>
        <v>г.Киржач</v>
      </c>
      <c r="C57" s="520" t="str">
        <f>C31</f>
        <v>2019 - 2023</v>
      </c>
      <c r="D57" s="551" t="str">
        <f>D31</f>
        <v>№44/484 от 18.12.2020</v>
      </c>
      <c r="E57" s="190"/>
      <c r="F57" s="191"/>
      <c r="G57" s="266"/>
      <c r="H57" s="267"/>
      <c r="I57" s="268"/>
      <c r="J57" s="267"/>
      <c r="K57" s="270"/>
      <c r="L57" s="409">
        <f>L31*1.2</f>
        <v>3628.62</v>
      </c>
      <c r="M57" s="72">
        <f>M31*1.2</f>
        <v>3628.62</v>
      </c>
      <c r="N57" s="111">
        <f t="shared" si="31"/>
        <v>1</v>
      </c>
      <c r="O57" s="409">
        <f>O31*1.2</f>
        <v>3628.62</v>
      </c>
      <c r="P57" s="410">
        <f>P31*1.2</f>
        <v>3706.1039999999998</v>
      </c>
      <c r="Q57" s="277">
        <f t="shared" si="32"/>
        <v>1.0213535724324949</v>
      </c>
      <c r="R57" s="413">
        <f t="shared" si="34"/>
        <v>3706.1039999999998</v>
      </c>
      <c r="S57" s="435">
        <f t="shared" si="34"/>
        <v>3827.58</v>
      </c>
      <c r="T57" s="523">
        <f t="shared" si="34"/>
        <v>3827.58</v>
      </c>
      <c r="U57" s="524">
        <f t="shared" si="34"/>
        <v>4063.9199999999996</v>
      </c>
      <c r="V57" s="437">
        <f t="shared" si="34"/>
        <v>4063.9199999999996</v>
      </c>
      <c r="W57" s="435">
        <f t="shared" si="34"/>
        <v>4302.0600000000004</v>
      </c>
      <c r="X57" s="523"/>
      <c r="Y57" s="524"/>
      <c r="Z57" s="431">
        <f t="shared" si="4"/>
        <v>0</v>
      </c>
      <c r="AA57" s="432"/>
      <c r="AB57" s="432"/>
      <c r="AC57" s="413"/>
      <c r="AD57" s="412"/>
    </row>
    <row r="58" spans="2:30" s="1" customFormat="1" ht="19.5" customHeight="1">
      <c r="B58" s="361" t="str">
        <f>B32</f>
        <v>мкр.Красный Октябрь</v>
      </c>
      <c r="C58" s="29" t="s">
        <v>188</v>
      </c>
      <c r="D58" s="551" t="str">
        <f t="shared" ref="D58:D59" si="35">D32</f>
        <v>№44/485 от 18.12.2020</v>
      </c>
      <c r="E58" s="198"/>
      <c r="F58" s="199"/>
      <c r="G58" s="193">
        <f>G32*1.18</f>
        <v>2042.8868</v>
      </c>
      <c r="H58" s="194">
        <f>H32*1.18</f>
        <v>2120.1531999999997</v>
      </c>
      <c r="I58" s="195">
        <f>I32*1.18</f>
        <v>2120.1531999999997</v>
      </c>
      <c r="J58" s="194">
        <f>J32*1.18</f>
        <v>2361.1918000000001</v>
      </c>
      <c r="K58" s="197">
        <f t="shared" si="30"/>
        <v>1.113689237173993</v>
      </c>
      <c r="L58" s="210">
        <f>L32*1.2</f>
        <v>2401.212</v>
      </c>
      <c r="M58" s="204">
        <f>M32*1.2</f>
        <v>2401.212</v>
      </c>
      <c r="N58" s="109">
        <f t="shared" si="31"/>
        <v>1</v>
      </c>
      <c r="O58" s="40">
        <f>O32*1.2</f>
        <v>2401.212</v>
      </c>
      <c r="P58" s="16">
        <f>P32*1.2</f>
        <v>2481.5279999999998</v>
      </c>
      <c r="Q58" s="356">
        <f>Q32*1.2</f>
        <v>1.2401377304461247</v>
      </c>
      <c r="R58" s="241">
        <f t="shared" si="34"/>
        <v>2481.5279999999998</v>
      </c>
      <c r="S58" s="547">
        <f t="shared" si="34"/>
        <v>2582.3879999999995</v>
      </c>
      <c r="T58" s="358">
        <f t="shared" si="34"/>
        <v>2582.3879999999995</v>
      </c>
      <c r="U58" s="341">
        <f t="shared" si="34"/>
        <v>2767.9079999999999</v>
      </c>
      <c r="V58" s="548">
        <f t="shared" si="34"/>
        <v>2767.9079999999999</v>
      </c>
      <c r="W58" s="547">
        <f t="shared" si="34"/>
        <v>2982.0840000000003</v>
      </c>
      <c r="X58" s="358">
        <f t="shared" ref="X58:Y60" si="36">X32*1.2</f>
        <v>2982.0840000000003</v>
      </c>
      <c r="Y58" s="341">
        <f t="shared" si="36"/>
        <v>3027.9719999999998</v>
      </c>
      <c r="Z58" s="431">
        <f t="shared" si="4"/>
        <v>0</v>
      </c>
      <c r="AA58" s="432"/>
      <c r="AB58" s="432"/>
      <c r="AC58" s="358"/>
      <c r="AD58" s="16"/>
    </row>
    <row r="59" spans="2:30" s="1" customFormat="1" ht="19.5" customHeight="1">
      <c r="B59" s="426" t="s">
        <v>205</v>
      </c>
      <c r="C59" s="466" t="s">
        <v>201</v>
      </c>
      <c r="D59" s="551" t="str">
        <f t="shared" si="35"/>
        <v>№44/463 от 18.12.2020</v>
      </c>
      <c r="E59" s="467"/>
      <c r="F59" s="468"/>
      <c r="G59" s="469"/>
      <c r="H59" s="470"/>
      <c r="I59" s="471"/>
      <c r="J59" s="470"/>
      <c r="K59" s="472"/>
      <c r="L59" s="473"/>
      <c r="M59" s="474"/>
      <c r="N59" s="242"/>
      <c r="O59" s="475"/>
      <c r="P59" s="476">
        <f t="shared" ref="P59:P67" si="37">P33*1.2</f>
        <v>2632.4159999999997</v>
      </c>
      <c r="Q59" s="477" t="e">
        <f t="shared" ref="Q59" si="38">P59/O59</f>
        <v>#DIV/0!</v>
      </c>
      <c r="R59" s="475">
        <f t="shared" si="34"/>
        <v>2632.4159999999997</v>
      </c>
      <c r="S59" s="590">
        <f t="shared" si="34"/>
        <v>2755.68</v>
      </c>
      <c r="T59" s="594">
        <f t="shared" si="34"/>
        <v>2755.68</v>
      </c>
      <c r="U59" s="476">
        <f t="shared" si="34"/>
        <v>2978.0159999999996</v>
      </c>
      <c r="V59" s="592">
        <f t="shared" si="34"/>
        <v>2978.0159999999996</v>
      </c>
      <c r="W59" s="590">
        <f t="shared" si="34"/>
        <v>2908.7280000000001</v>
      </c>
      <c r="X59" s="594">
        <f t="shared" si="36"/>
        <v>2908.7280000000001</v>
      </c>
      <c r="Y59" s="476">
        <f t="shared" si="36"/>
        <v>2913.4679999999998</v>
      </c>
      <c r="Z59" s="592">
        <f>Z33*1.2</f>
        <v>0</v>
      </c>
      <c r="AA59" s="478">
        <f>AA33*1.2</f>
        <v>0</v>
      </c>
      <c r="AB59" s="478">
        <f>AB33*1.2</f>
        <v>0</v>
      </c>
      <c r="AC59" s="478">
        <f>AC33*1.2</f>
        <v>2913.4679999999998</v>
      </c>
      <c r="AD59" s="478">
        <f>AD33*1.2</f>
        <v>2978.4959999999996</v>
      </c>
    </row>
    <row r="60" spans="2:30" s="1" customFormat="1" ht="19.5" customHeight="1">
      <c r="B60" s="361" t="str">
        <f t="shared" ref="B60:D66" si="39">B34</f>
        <v>о.Муром</v>
      </c>
      <c r="C60" s="29" t="str">
        <f t="shared" si="39"/>
        <v>2020 - 2024</v>
      </c>
      <c r="D60" s="553" t="str">
        <f t="shared" si="39"/>
        <v>№44/480 от 18.12.2020</v>
      </c>
      <c r="E60" s="198"/>
      <c r="F60" s="199"/>
      <c r="G60" s="193">
        <f>G34*1.18</f>
        <v>2122.1592000000001</v>
      </c>
      <c r="H60" s="194">
        <f>H34*1.18</f>
        <v>2203.8624</v>
      </c>
      <c r="I60" s="195">
        <f>I34*1.18</f>
        <v>2203.8624</v>
      </c>
      <c r="J60" s="194">
        <f>J34*1.18</f>
        <v>2340.1995999999999</v>
      </c>
      <c r="K60" s="197">
        <f t="shared" si="30"/>
        <v>1.0618628458836632</v>
      </c>
      <c r="L60" s="210">
        <f t="shared" ref="L60:M65" si="40">L34*1.2</f>
        <v>2379.864</v>
      </c>
      <c r="M60" s="204">
        <f t="shared" si="40"/>
        <v>2455.9079999999999</v>
      </c>
      <c r="N60" s="109">
        <f t="shared" si="31"/>
        <v>1.0319530863948527</v>
      </c>
      <c r="O60" s="245">
        <f t="shared" ref="O60:O66" si="41">O34*1.2</f>
        <v>2455.9079999999999</v>
      </c>
      <c r="P60" s="341">
        <f t="shared" si="37"/>
        <v>2533.0919999999996</v>
      </c>
      <c r="Q60" s="278">
        <f t="shared" si="32"/>
        <v>1.0314278873638587</v>
      </c>
      <c r="R60" s="245">
        <f t="shared" si="34"/>
        <v>2533.0919999999996</v>
      </c>
      <c r="S60" s="548">
        <f t="shared" si="34"/>
        <v>2642.1600000000003</v>
      </c>
      <c r="T60" s="245">
        <f t="shared" si="34"/>
        <v>2642.1600000000003</v>
      </c>
      <c r="U60" s="595">
        <f t="shared" si="34"/>
        <v>2736.9479999999999</v>
      </c>
      <c r="V60" s="593">
        <f t="shared" si="34"/>
        <v>2736.9479999999999</v>
      </c>
      <c r="W60" s="548">
        <f t="shared" si="34"/>
        <v>2814.6600000000003</v>
      </c>
      <c r="X60" s="245">
        <f t="shared" si="36"/>
        <v>2814.6600000000003</v>
      </c>
      <c r="Y60" s="595">
        <f t="shared" si="36"/>
        <v>2893.7759999999998</v>
      </c>
      <c r="Z60" s="431">
        <f t="shared" si="4"/>
        <v>0</v>
      </c>
      <c r="AA60" s="432"/>
      <c r="AB60" s="432"/>
      <c r="AC60" s="245"/>
      <c r="AD60" s="357"/>
    </row>
    <row r="61" spans="2:30" s="1" customFormat="1" ht="19.5" customHeight="1">
      <c r="B61" s="361" t="str">
        <f t="shared" si="39"/>
        <v>Петушинский филиал</v>
      </c>
      <c r="C61" s="29" t="str">
        <f t="shared" si="39"/>
        <v>2019 - 2023</v>
      </c>
      <c r="D61" s="553" t="str">
        <f t="shared" si="39"/>
        <v>№44/478 от 18.12.2020</v>
      </c>
      <c r="E61" s="195"/>
      <c r="F61" s="196"/>
      <c r="G61" s="240"/>
      <c r="H61" s="253"/>
      <c r="I61" s="254"/>
      <c r="J61" s="253"/>
      <c r="K61" s="271"/>
      <c r="L61" s="40">
        <f t="shared" si="40"/>
        <v>2784.2040000000002</v>
      </c>
      <c r="M61" s="41">
        <f t="shared" si="40"/>
        <v>2939.7840000000001</v>
      </c>
      <c r="N61" s="109">
        <f t="shared" si="31"/>
        <v>1.0558795260692104</v>
      </c>
      <c r="O61" s="245">
        <f t="shared" si="41"/>
        <v>2939.7840000000001</v>
      </c>
      <c r="P61" s="341">
        <f t="shared" si="37"/>
        <v>3104.4</v>
      </c>
      <c r="Q61" s="278">
        <f t="shared" si="32"/>
        <v>1.0559959507229102</v>
      </c>
      <c r="R61" s="245">
        <f t="shared" si="34"/>
        <v>3104.4</v>
      </c>
      <c r="S61" s="547">
        <f t="shared" si="34"/>
        <v>3122.0159999999996</v>
      </c>
      <c r="T61" s="245">
        <f t="shared" si="34"/>
        <v>3122.0159999999996</v>
      </c>
      <c r="U61" s="341">
        <f t="shared" si="34"/>
        <v>3062.6879999999996</v>
      </c>
      <c r="V61" s="593">
        <f t="shared" si="34"/>
        <v>3062.6879999999996</v>
      </c>
      <c r="W61" s="547">
        <f t="shared" si="34"/>
        <v>3143.556</v>
      </c>
      <c r="X61" s="245"/>
      <c r="Y61" s="341"/>
      <c r="Z61" s="431">
        <f t="shared" si="4"/>
        <v>0</v>
      </c>
      <c r="AA61" s="432"/>
      <c r="AB61" s="432"/>
      <c r="AC61" s="245"/>
      <c r="AD61" s="205"/>
    </row>
    <row r="62" spans="2:30" s="1" customFormat="1" ht="19.5" customHeight="1">
      <c r="B62" s="361" t="str">
        <f t="shared" si="39"/>
        <v>пос.Вольгинский</v>
      </c>
      <c r="C62" s="29" t="str">
        <f t="shared" si="39"/>
        <v>2020 - 2024</v>
      </c>
      <c r="D62" s="553" t="str">
        <f t="shared" si="39"/>
        <v>№44/476 от 18.12.2020</v>
      </c>
      <c r="E62" s="198"/>
      <c r="F62" s="196">
        <f>F36*1.18</f>
        <v>1796.0779999999997</v>
      </c>
      <c r="G62" s="193">
        <f>G36*1.18</f>
        <v>1796.0779999999997</v>
      </c>
      <c r="H62" s="194">
        <f>H36*1.18</f>
        <v>1916.4143999999999</v>
      </c>
      <c r="I62" s="195">
        <f>I36*1.18</f>
        <v>1916.4143999999999</v>
      </c>
      <c r="J62" s="194">
        <f>J36*1.18</f>
        <v>2100.5888</v>
      </c>
      <c r="K62" s="197">
        <f t="shared" si="30"/>
        <v>1.0961036402147679</v>
      </c>
      <c r="L62" s="210">
        <f t="shared" si="40"/>
        <v>2136.192</v>
      </c>
      <c r="M62" s="204">
        <f t="shared" si="40"/>
        <v>2182.9319999999998</v>
      </c>
      <c r="N62" s="109">
        <f t="shared" si="31"/>
        <v>1.021880055725328</v>
      </c>
      <c r="O62" s="245">
        <f t="shared" si="41"/>
        <v>2182.9319999999998</v>
      </c>
      <c r="P62" s="341">
        <f t="shared" si="37"/>
        <v>2194.056</v>
      </c>
      <c r="Q62" s="355">
        <f>Q36*1.2</f>
        <v>1.206115078252552</v>
      </c>
      <c r="R62" s="241">
        <f t="shared" si="34"/>
        <v>2194.056</v>
      </c>
      <c r="S62" s="547">
        <f t="shared" si="34"/>
        <v>2194.056</v>
      </c>
      <c r="T62" s="358">
        <f t="shared" si="34"/>
        <v>2194.056</v>
      </c>
      <c r="U62" s="341">
        <f t="shared" si="34"/>
        <v>2259.96</v>
      </c>
      <c r="V62" s="548">
        <f t="shared" si="34"/>
        <v>2259.96</v>
      </c>
      <c r="W62" s="547">
        <f t="shared" si="34"/>
        <v>2284.3319999999999</v>
      </c>
      <c r="X62" s="358">
        <f>X36*1.2</f>
        <v>2284.3319999999999</v>
      </c>
      <c r="Y62" s="341">
        <f>Y36*1.2</f>
        <v>2612.328</v>
      </c>
      <c r="Z62" s="431">
        <f t="shared" si="4"/>
        <v>0</v>
      </c>
      <c r="AA62" s="432"/>
      <c r="AB62" s="432"/>
      <c r="AC62" s="358"/>
      <c r="AD62" s="341"/>
    </row>
    <row r="63" spans="2:30" s="1" customFormat="1" ht="19.5" customHeight="1">
      <c r="B63" s="361" t="str">
        <f t="shared" si="39"/>
        <v>Селивановский филиал</v>
      </c>
      <c r="C63" s="29" t="str">
        <f t="shared" si="39"/>
        <v>2017 - 2021</v>
      </c>
      <c r="D63" s="553" t="str">
        <f t="shared" si="39"/>
        <v xml:space="preserve"> №44/458 от 18.12.2020</v>
      </c>
      <c r="E63" s="198"/>
      <c r="F63" s="199"/>
      <c r="G63" s="240">
        <f t="shared" ref="G63:J65" si="42">G37*1.18</f>
        <v>2772.1031999999996</v>
      </c>
      <c r="H63" s="253">
        <f t="shared" si="42"/>
        <v>2946.7431999999994</v>
      </c>
      <c r="I63" s="254">
        <f t="shared" si="42"/>
        <v>2946.7431999999994</v>
      </c>
      <c r="J63" s="253">
        <f t="shared" si="42"/>
        <v>3132.3926000000001</v>
      </c>
      <c r="K63" s="271">
        <f t="shared" si="30"/>
        <v>1.0630015537153019</v>
      </c>
      <c r="L63" s="40">
        <f t="shared" si="40"/>
        <v>3185.4839999999999</v>
      </c>
      <c r="M63" s="41">
        <f t="shared" si="40"/>
        <v>3504.0239999999999</v>
      </c>
      <c r="N63" s="109">
        <f t="shared" si="31"/>
        <v>1.0999973630380815</v>
      </c>
      <c r="O63" s="40">
        <f t="shared" si="41"/>
        <v>3504.0239999999999</v>
      </c>
      <c r="P63" s="16">
        <f t="shared" si="37"/>
        <v>3959.3639999999996</v>
      </c>
      <c r="Q63" s="278">
        <f t="shared" si="32"/>
        <v>1.1299477400839719</v>
      </c>
      <c r="R63" s="245">
        <f t="shared" ref="R63:S68" si="43">R37*1.2</f>
        <v>3959.3639999999996</v>
      </c>
      <c r="S63" s="547">
        <f t="shared" si="43"/>
        <v>4355.0879999999997</v>
      </c>
      <c r="T63" s="358"/>
      <c r="U63" s="341"/>
      <c r="V63" s="548"/>
      <c r="W63" s="547"/>
      <c r="X63" s="245"/>
      <c r="Y63" s="341"/>
      <c r="Z63" s="431">
        <f t="shared" si="4"/>
        <v>0</v>
      </c>
      <c r="AA63" s="432"/>
      <c r="AB63" s="432"/>
      <c r="AC63" s="245"/>
      <c r="AD63" s="205"/>
    </row>
    <row r="64" spans="2:30" s="1" customFormat="1" ht="19.5" customHeight="1">
      <c r="B64" s="361" t="str">
        <f t="shared" si="39"/>
        <v>г.Собинка</v>
      </c>
      <c r="C64" s="29" t="str">
        <f t="shared" si="39"/>
        <v>2017 - 2021</v>
      </c>
      <c r="D64" s="553" t="str">
        <f t="shared" si="39"/>
        <v>№44/465 от 18.12.2020</v>
      </c>
      <c r="E64" s="198"/>
      <c r="F64" s="199"/>
      <c r="G64" s="240">
        <f t="shared" si="42"/>
        <v>2278.1433999999999</v>
      </c>
      <c r="H64" s="253">
        <f t="shared" si="42"/>
        <v>2418.1621999999998</v>
      </c>
      <c r="I64" s="254">
        <f t="shared" si="42"/>
        <v>2418.1621999999998</v>
      </c>
      <c r="J64" s="253">
        <f t="shared" si="42"/>
        <v>2484.3719999999998</v>
      </c>
      <c r="K64" s="271">
        <f t="shared" si="30"/>
        <v>1.0273802146109141</v>
      </c>
      <c r="L64" s="40">
        <f t="shared" si="40"/>
        <v>2526.48</v>
      </c>
      <c r="M64" s="41">
        <f t="shared" si="40"/>
        <v>2683.3319999999999</v>
      </c>
      <c r="N64" s="109">
        <f t="shared" si="31"/>
        <v>1.0620832145910515</v>
      </c>
      <c r="O64" s="40">
        <f t="shared" si="41"/>
        <v>2683.3319999999999</v>
      </c>
      <c r="P64" s="16">
        <f t="shared" si="37"/>
        <v>2688.72</v>
      </c>
      <c r="Q64" s="278">
        <f t="shared" si="32"/>
        <v>1.0020079513082987</v>
      </c>
      <c r="R64" s="245">
        <f t="shared" si="43"/>
        <v>2688.72</v>
      </c>
      <c r="S64" s="547">
        <f t="shared" si="43"/>
        <v>2780.1239999999998</v>
      </c>
      <c r="T64" s="358"/>
      <c r="U64" s="341"/>
      <c r="V64" s="548"/>
      <c r="W64" s="547"/>
      <c r="X64" s="245"/>
      <c r="Y64" s="341"/>
      <c r="Z64" s="431">
        <f t="shared" si="4"/>
        <v>0</v>
      </c>
      <c r="AA64" s="432"/>
      <c r="AB64" s="432"/>
      <c r="AC64" s="245"/>
      <c r="AD64" s="205"/>
    </row>
    <row r="65" spans="2:34" s="1" customFormat="1" ht="19.5" customHeight="1">
      <c r="B65" s="361" t="str">
        <f t="shared" si="39"/>
        <v>пос.Содышка</v>
      </c>
      <c r="C65" s="29" t="str">
        <f t="shared" si="39"/>
        <v>2017 - 2021</v>
      </c>
      <c r="D65" s="553" t="str">
        <f t="shared" si="39"/>
        <v>№44/473 от 18.12.2020</v>
      </c>
      <c r="E65" s="198"/>
      <c r="F65" s="199"/>
      <c r="G65" s="240">
        <f t="shared" si="42"/>
        <v>2027.4995999999999</v>
      </c>
      <c r="H65" s="253">
        <f t="shared" si="42"/>
        <v>2149.4879999999998</v>
      </c>
      <c r="I65" s="254">
        <f t="shared" si="42"/>
        <v>2149.4879999999998</v>
      </c>
      <c r="J65" s="253">
        <f t="shared" si="42"/>
        <v>2191.1774</v>
      </c>
      <c r="K65" s="271">
        <f t="shared" si="30"/>
        <v>1.01939503732982</v>
      </c>
      <c r="L65" s="40">
        <f t="shared" si="40"/>
        <v>2228.3159999999998</v>
      </c>
      <c r="M65" s="41">
        <f t="shared" si="40"/>
        <v>2317.4519999999998</v>
      </c>
      <c r="N65" s="109">
        <f t="shared" si="31"/>
        <v>1.0400015078651321</v>
      </c>
      <c r="O65" s="40">
        <f t="shared" si="41"/>
        <v>2317.4519999999998</v>
      </c>
      <c r="P65" s="16">
        <f t="shared" si="37"/>
        <v>2803.74</v>
      </c>
      <c r="Q65" s="278">
        <f t="shared" si="32"/>
        <v>1.2098373558546196</v>
      </c>
      <c r="R65" s="245">
        <f t="shared" si="43"/>
        <v>2803.74</v>
      </c>
      <c r="S65" s="547">
        <f t="shared" si="43"/>
        <v>2955.1439999999998</v>
      </c>
      <c r="T65" s="358"/>
      <c r="U65" s="341"/>
      <c r="V65" s="548"/>
      <c r="W65" s="547"/>
      <c r="X65" s="245"/>
      <c r="Y65" s="341"/>
      <c r="Z65" s="431">
        <f t="shared" si="4"/>
        <v>0</v>
      </c>
      <c r="AA65" s="432"/>
      <c r="AB65" s="432"/>
      <c r="AC65" s="245"/>
      <c r="AD65" s="205"/>
    </row>
    <row r="66" spans="2:34" s="1" customFormat="1" ht="35.25" customHeight="1">
      <c r="B66" s="361" t="str">
        <f t="shared" si="39"/>
        <v>Боголюбово, Сновицы (концессия)</v>
      </c>
      <c r="C66" s="29" t="str">
        <f t="shared" si="39"/>
        <v>2020-2023</v>
      </c>
      <c r="D66" s="554" t="str">
        <f t="shared" si="39"/>
        <v>№44/489 от 18.12.2020</v>
      </c>
      <c r="E66" s="198"/>
      <c r="F66" s="199"/>
      <c r="G66" s="240"/>
      <c r="H66" s="253"/>
      <c r="I66" s="254"/>
      <c r="J66" s="253"/>
      <c r="K66" s="271"/>
      <c r="L66" s="40"/>
      <c r="M66" s="41">
        <f>M40*1.2</f>
        <v>2059.9199999999996</v>
      </c>
      <c r="N66" s="109"/>
      <c r="O66" s="40">
        <f t="shared" si="41"/>
        <v>2059.9199999999996</v>
      </c>
      <c r="P66" s="16">
        <f t="shared" si="37"/>
        <v>2129.0279999999998</v>
      </c>
      <c r="Q66" s="278">
        <f t="shared" si="32"/>
        <v>1.0335488756844926</v>
      </c>
      <c r="R66" s="245">
        <f t="shared" si="43"/>
        <v>2129.0279999999998</v>
      </c>
      <c r="S66" s="547">
        <f t="shared" si="43"/>
        <v>2469.5879999999997</v>
      </c>
      <c r="T66" s="358">
        <f>T40*1.2</f>
        <v>2469.5879999999997</v>
      </c>
      <c r="U66" s="341">
        <f>U40*1.2</f>
        <v>2284.5360000000001</v>
      </c>
      <c r="V66" s="548">
        <f>V40*1.2</f>
        <v>2284.5360000000001</v>
      </c>
      <c r="W66" s="547">
        <f>W40*1.2</f>
        <v>2685.96</v>
      </c>
      <c r="X66" s="245"/>
      <c r="Y66" s="341"/>
      <c r="Z66" s="431">
        <f t="shared" si="4"/>
        <v>0</v>
      </c>
      <c r="AA66" s="432"/>
      <c r="AB66" s="432"/>
      <c r="AC66" s="245"/>
      <c r="AD66" s="205"/>
    </row>
    <row r="67" spans="2:34" s="1" customFormat="1" ht="39" customHeight="1">
      <c r="B67" s="542" t="s">
        <v>198</v>
      </c>
      <c r="C67" s="520">
        <v>2021</v>
      </c>
      <c r="D67" s="555" t="str">
        <f>D41</f>
        <v>№44/487 от 18.12.2020</v>
      </c>
      <c r="E67" s="198"/>
      <c r="F67" s="199"/>
      <c r="G67" s="240"/>
      <c r="H67" s="253"/>
      <c r="I67" s="254"/>
      <c r="J67" s="253"/>
      <c r="K67" s="271"/>
      <c r="L67" s="40"/>
      <c r="M67" s="41"/>
      <c r="N67" s="109"/>
      <c r="O67" s="40"/>
      <c r="P67" s="16">
        <f t="shared" si="37"/>
        <v>1704.8879999999999</v>
      </c>
      <c r="Q67" s="278"/>
      <c r="R67" s="245">
        <f t="shared" si="43"/>
        <v>1704.8879999999999</v>
      </c>
      <c r="S67" s="547">
        <f t="shared" si="43"/>
        <v>1794.876</v>
      </c>
      <c r="T67" s="358"/>
      <c r="U67" s="341"/>
      <c r="V67" s="548"/>
      <c r="W67" s="547"/>
      <c r="X67" s="245"/>
      <c r="Y67" s="341"/>
      <c r="Z67" s="431"/>
      <c r="AA67" s="432"/>
      <c r="AB67" s="432"/>
      <c r="AC67" s="245"/>
      <c r="AD67" s="205"/>
    </row>
    <row r="68" spans="2:34" s="1" customFormat="1" ht="39" customHeight="1">
      <c r="B68" s="542" t="s">
        <v>228</v>
      </c>
      <c r="C68" s="520">
        <v>2021</v>
      </c>
      <c r="D68" s="555" t="str">
        <f>D42</f>
        <v>№44/475 от 18.12.2020</v>
      </c>
      <c r="E68" s="198"/>
      <c r="F68" s="199"/>
      <c r="G68" s="543"/>
      <c r="H68" s="544"/>
      <c r="I68" s="254"/>
      <c r="J68" s="544"/>
      <c r="K68" s="271"/>
      <c r="L68" s="40"/>
      <c r="M68" s="545"/>
      <c r="N68" s="109"/>
      <c r="O68" s="40"/>
      <c r="P68" s="16"/>
      <c r="Q68" s="546"/>
      <c r="R68" s="245">
        <f t="shared" si="43"/>
        <v>2205.2040000000002</v>
      </c>
      <c r="S68" s="547">
        <f t="shared" si="43"/>
        <v>2262.5039999999999</v>
      </c>
      <c r="T68" s="358"/>
      <c r="U68" s="341"/>
      <c r="V68" s="548"/>
      <c r="W68" s="547"/>
      <c r="X68" s="245"/>
      <c r="Y68" s="341"/>
      <c r="Z68" s="431"/>
      <c r="AA68" s="432"/>
      <c r="AB68" s="432"/>
      <c r="AC68" s="245"/>
      <c r="AD68" s="205"/>
    </row>
    <row r="69" spans="2:34" s="1" customFormat="1" ht="39.75" customHeight="1">
      <c r="B69" s="361" t="str">
        <f t="shared" ref="B69:D70" si="44">B43</f>
        <v>Суздальский р-н (концессия)</v>
      </c>
      <c r="C69" s="29" t="str">
        <f t="shared" si="44"/>
        <v>2019-2022</v>
      </c>
      <c r="D69" s="555" t="str">
        <f t="shared" si="44"/>
        <v>№44/471 от 18.12.2020</v>
      </c>
      <c r="E69" s="198"/>
      <c r="F69" s="199"/>
      <c r="G69" s="240"/>
      <c r="H69" s="253"/>
      <c r="I69" s="254"/>
      <c r="J69" s="253"/>
      <c r="K69" s="271"/>
      <c r="L69" s="40"/>
      <c r="M69" s="41">
        <f>M43*1.2</f>
        <v>2325.7559999999999</v>
      </c>
      <c r="N69" s="109"/>
      <c r="O69" s="40">
        <f t="shared" ref="O69:U70" si="45">O43*1.2</f>
        <v>2325.7559999999999</v>
      </c>
      <c r="P69" s="16">
        <f t="shared" si="45"/>
        <v>2648.3879999999995</v>
      </c>
      <c r="Q69" s="278">
        <f t="shared" si="45"/>
        <v>1.3664656137617186</v>
      </c>
      <c r="R69" s="245">
        <f t="shared" si="45"/>
        <v>2648.3879999999995</v>
      </c>
      <c r="S69" s="547">
        <f t="shared" si="45"/>
        <v>2638.98</v>
      </c>
      <c r="T69" s="358">
        <f t="shared" si="45"/>
        <v>2638.98</v>
      </c>
      <c r="U69" s="341">
        <f t="shared" si="45"/>
        <v>2691.8399999999997</v>
      </c>
      <c r="V69" s="548"/>
      <c r="W69" s="547"/>
      <c r="X69" s="245"/>
      <c r="Y69" s="341"/>
      <c r="Z69" s="431"/>
      <c r="AA69" s="432"/>
      <c r="AB69" s="432"/>
      <c r="AC69" s="245"/>
      <c r="AD69" s="205"/>
    </row>
    <row r="70" spans="2:34" s="1" customFormat="1" ht="37.5" customHeight="1" thickBot="1">
      <c r="B70" s="362" t="str">
        <f t="shared" si="44"/>
        <v>пос. Ставрово Собинский район</v>
      </c>
      <c r="C70" s="30" t="str">
        <f t="shared" si="44"/>
        <v>2020-2023</v>
      </c>
      <c r="D70" s="556" t="str">
        <f t="shared" si="44"/>
        <v>№44/466 от 18.12.2020</v>
      </c>
      <c r="E70" s="208"/>
      <c r="F70" s="209"/>
      <c r="G70" s="257"/>
      <c r="H70" s="258"/>
      <c r="I70" s="259"/>
      <c r="J70" s="258"/>
      <c r="K70" s="261"/>
      <c r="L70" s="69"/>
      <c r="M70" s="68">
        <f>M44*1.2</f>
        <v>2325.7559999999999</v>
      </c>
      <c r="N70" s="110"/>
      <c r="O70" s="69">
        <f t="shared" si="45"/>
        <v>2134.3560000000002</v>
      </c>
      <c r="P70" s="67">
        <f t="shared" si="45"/>
        <v>2265.672</v>
      </c>
      <c r="Q70" s="69">
        <f t="shared" si="45"/>
        <v>1.2738298578119112</v>
      </c>
      <c r="R70" s="339">
        <f t="shared" si="45"/>
        <v>2265.672</v>
      </c>
      <c r="S70" s="591">
        <f t="shared" si="45"/>
        <v>2383.3919999999998</v>
      </c>
      <c r="T70" s="339">
        <f t="shared" si="45"/>
        <v>2383.3919999999998</v>
      </c>
      <c r="U70" s="596">
        <f t="shared" si="45"/>
        <v>2419.5239999999999</v>
      </c>
      <c r="V70" s="434">
        <f>V44*1.2</f>
        <v>2419.5239999999999</v>
      </c>
      <c r="W70" s="591">
        <f>W44*1.2</f>
        <v>2506.0080000000003</v>
      </c>
      <c r="X70" s="339"/>
      <c r="Y70" s="340"/>
      <c r="Z70" s="431"/>
      <c r="AA70" s="432"/>
      <c r="AB70" s="432"/>
      <c r="AC70" s="339"/>
      <c r="AD70" s="212"/>
    </row>
    <row r="71" spans="2:34" s="1" customFormat="1" ht="20.25" customHeight="1">
      <c r="B71" s="398"/>
      <c r="C71" s="386"/>
      <c r="D71" s="390"/>
      <c r="E71" s="399"/>
      <c r="F71" s="399"/>
      <c r="G71" s="392"/>
      <c r="H71" s="392"/>
      <c r="I71" s="392"/>
      <c r="J71" s="392"/>
      <c r="K71" s="393"/>
      <c r="L71" s="394"/>
      <c r="M71" s="394"/>
      <c r="N71" s="348"/>
      <c r="O71" s="394"/>
      <c r="P71" s="394"/>
      <c r="Q71" s="394"/>
      <c r="R71" s="394"/>
      <c r="S71" s="394"/>
      <c r="T71" s="394"/>
      <c r="U71" s="394"/>
      <c r="V71" s="346"/>
      <c r="W71" s="346"/>
      <c r="X71" s="346"/>
      <c r="Y71" s="346"/>
      <c r="Z71" s="239"/>
    </row>
    <row r="72" spans="2:34" ht="15.75" hidden="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5"/>
      <c r="W72" s="5"/>
      <c r="X72" s="5"/>
      <c r="Y72" s="5"/>
      <c r="Z72" s="239">
        <f t="shared" si="4"/>
        <v>0</v>
      </c>
      <c r="AA72" s="1"/>
      <c r="AB72" s="1"/>
      <c r="AC72" s="1"/>
      <c r="AD72" s="1"/>
      <c r="AE72" s="1"/>
      <c r="AF72" s="1"/>
      <c r="AG72" s="1"/>
      <c r="AH72" s="1"/>
    </row>
    <row r="73" spans="2:34" ht="21" hidden="1" customHeight="1" thickBot="1">
      <c r="B73" s="820" t="s">
        <v>94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Z73" s="239">
        <f t="shared" si="4"/>
        <v>0</v>
      </c>
    </row>
    <row r="74" spans="2:34" hidden="1">
      <c r="B74" s="608" t="s">
        <v>5</v>
      </c>
      <c r="C74" s="670"/>
      <c r="D74" s="718" t="s">
        <v>40</v>
      </c>
      <c r="E74" s="235"/>
      <c r="F74" s="235"/>
      <c r="G74" s="235"/>
      <c r="H74" s="235"/>
      <c r="I74" s="235"/>
      <c r="J74" s="235"/>
      <c r="K74" s="235"/>
      <c r="L74" s="605">
        <v>2019</v>
      </c>
      <c r="M74" s="606"/>
      <c r="N74" s="607"/>
      <c r="O74" s="605">
        <v>2020</v>
      </c>
      <c r="P74" s="606"/>
      <c r="Q74" s="607"/>
      <c r="R74" s="822">
        <v>2021</v>
      </c>
      <c r="S74" s="823"/>
      <c r="V74" s="2"/>
      <c r="Z74" s="239"/>
    </row>
    <row r="75" spans="2:34" ht="15.75" hidden="1" thickBot="1">
      <c r="B75" s="612"/>
      <c r="C75" s="672"/>
      <c r="D75" s="695"/>
      <c r="E75" s="231"/>
      <c r="F75" s="231"/>
      <c r="G75" s="231"/>
      <c r="H75" s="231"/>
      <c r="I75" s="231"/>
      <c r="J75" s="231"/>
      <c r="K75" s="231"/>
      <c r="L75" s="376" t="s">
        <v>0</v>
      </c>
      <c r="M75" s="377" t="s">
        <v>1</v>
      </c>
      <c r="N75" s="298" t="s">
        <v>97</v>
      </c>
      <c r="O75" s="376" t="s">
        <v>0</v>
      </c>
      <c r="P75" s="377" t="s">
        <v>1</v>
      </c>
      <c r="Q75" s="298" t="s">
        <v>97</v>
      </c>
      <c r="R75" s="376" t="s">
        <v>0</v>
      </c>
      <c r="S75" s="378" t="s">
        <v>1</v>
      </c>
      <c r="V75" s="2"/>
      <c r="Z75" s="239"/>
    </row>
    <row r="76" spans="2:34" hidden="1">
      <c r="B76" s="824" t="s">
        <v>25</v>
      </c>
      <c r="C76" s="825"/>
      <c r="D76" s="276" t="s">
        <v>232</v>
      </c>
      <c r="E76" s="231"/>
      <c r="F76" s="231"/>
      <c r="G76" s="231"/>
      <c r="H76" s="231"/>
      <c r="I76" s="231"/>
      <c r="J76" s="231"/>
      <c r="K76" s="231"/>
      <c r="L76" s="177">
        <v>23.85</v>
      </c>
      <c r="M76" s="118">
        <v>24.35</v>
      </c>
      <c r="N76" s="111">
        <f t="shared" ref="N76:N91" si="46">M76/L76</f>
        <v>1.020964360587002</v>
      </c>
      <c r="O76" s="177">
        <f t="shared" ref="O76:O78" si="47">M76</f>
        <v>24.35</v>
      </c>
      <c r="P76" s="118">
        <v>25.16</v>
      </c>
      <c r="Q76" s="111">
        <f t="shared" ref="Q76:Q91" si="48">P76/O76</f>
        <v>1.0332648870636549</v>
      </c>
      <c r="R76" s="268">
        <v>25.16</v>
      </c>
      <c r="S76" s="269">
        <v>26.16</v>
      </c>
      <c r="V76" s="2"/>
      <c r="Z76" s="239">
        <f t="shared" si="4"/>
        <v>0</v>
      </c>
    </row>
    <row r="77" spans="2:34" hidden="1">
      <c r="B77" s="818" t="s">
        <v>24</v>
      </c>
      <c r="C77" s="819"/>
      <c r="D77" s="276" t="s">
        <v>232</v>
      </c>
      <c r="E77" s="231"/>
      <c r="F77" s="231"/>
      <c r="G77" s="231"/>
      <c r="H77" s="231"/>
      <c r="I77" s="231"/>
      <c r="J77" s="231"/>
      <c r="K77" s="231"/>
      <c r="L77" s="122">
        <v>35.020000000000003</v>
      </c>
      <c r="M77" s="119">
        <v>35.89</v>
      </c>
      <c r="N77" s="109">
        <f t="shared" si="46"/>
        <v>1.0248429468874929</v>
      </c>
      <c r="O77" s="122">
        <f t="shared" si="47"/>
        <v>35.89</v>
      </c>
      <c r="P77" s="119">
        <v>36.99</v>
      </c>
      <c r="Q77" s="109">
        <f t="shared" si="48"/>
        <v>1.0306492059069379</v>
      </c>
      <c r="R77" s="254">
        <f t="shared" ref="R77:R89" si="49">P77</f>
        <v>36.99</v>
      </c>
      <c r="S77" s="255">
        <v>38.35</v>
      </c>
      <c r="V77" s="2"/>
      <c r="Z77" s="239">
        <f t="shared" si="4"/>
        <v>0</v>
      </c>
    </row>
    <row r="78" spans="2:34" hidden="1">
      <c r="B78" s="818" t="s">
        <v>23</v>
      </c>
      <c r="C78" s="819"/>
      <c r="D78" s="276" t="s">
        <v>232</v>
      </c>
      <c r="E78" s="231"/>
      <c r="F78" s="231"/>
      <c r="G78" s="231"/>
      <c r="H78" s="231"/>
      <c r="I78" s="231"/>
      <c r="J78" s="231"/>
      <c r="K78" s="231"/>
      <c r="L78" s="122">
        <v>23.85</v>
      </c>
      <c r="M78" s="119">
        <v>24.35</v>
      </c>
      <c r="N78" s="109">
        <f t="shared" si="46"/>
        <v>1.020964360587002</v>
      </c>
      <c r="O78" s="122">
        <f t="shared" si="47"/>
        <v>24.35</v>
      </c>
      <c r="P78" s="119">
        <v>0</v>
      </c>
      <c r="Q78" s="109">
        <f t="shared" si="48"/>
        <v>0</v>
      </c>
      <c r="R78" s="254">
        <f t="shared" si="49"/>
        <v>0</v>
      </c>
      <c r="S78" s="255">
        <v>0</v>
      </c>
      <c r="V78" s="2"/>
      <c r="Z78" s="239">
        <f t="shared" si="4"/>
        <v>0</v>
      </c>
    </row>
    <row r="79" spans="2:34" hidden="1">
      <c r="B79" s="818" t="s">
        <v>22</v>
      </c>
      <c r="C79" s="819"/>
      <c r="D79" s="276" t="s">
        <v>232</v>
      </c>
      <c r="E79" s="231"/>
      <c r="F79" s="231"/>
      <c r="G79" s="231"/>
      <c r="H79" s="231"/>
      <c r="I79" s="231"/>
      <c r="J79" s="231"/>
      <c r="K79" s="231"/>
      <c r="L79" s="122">
        <v>65.040000000000006</v>
      </c>
      <c r="M79" s="119">
        <v>66.87</v>
      </c>
      <c r="N79" s="109">
        <f t="shared" si="46"/>
        <v>1.0281365313653137</v>
      </c>
      <c r="O79" s="122">
        <v>66.400000000000006</v>
      </c>
      <c r="P79" s="119">
        <v>68.11</v>
      </c>
      <c r="Q79" s="109">
        <f t="shared" si="48"/>
        <v>1.0257530120481926</v>
      </c>
      <c r="R79" s="254">
        <f t="shared" si="49"/>
        <v>68.11</v>
      </c>
      <c r="S79" s="480">
        <v>72.33</v>
      </c>
      <c r="V79" s="2"/>
      <c r="Z79" s="239">
        <f t="shared" si="4"/>
        <v>0.46999999999999886</v>
      </c>
    </row>
    <row r="80" spans="2:34" hidden="1">
      <c r="B80" s="818" t="s">
        <v>6</v>
      </c>
      <c r="C80" s="819"/>
      <c r="D80" s="276" t="s">
        <v>232</v>
      </c>
      <c r="E80" s="231"/>
      <c r="F80" s="231"/>
      <c r="G80" s="231"/>
      <c r="H80" s="231"/>
      <c r="I80" s="231"/>
      <c r="J80" s="231"/>
      <c r="K80" s="231"/>
      <c r="L80" s="122">
        <v>80.209999999999994</v>
      </c>
      <c r="M80" s="119">
        <v>82.68</v>
      </c>
      <c r="N80" s="109">
        <f t="shared" si="46"/>
        <v>1.0307941653160455</v>
      </c>
      <c r="O80" s="122">
        <v>82.14</v>
      </c>
      <c r="P80" s="119">
        <v>84.57</v>
      </c>
      <c r="Q80" s="109">
        <f t="shared" si="48"/>
        <v>1.0295836376917458</v>
      </c>
      <c r="R80" s="254">
        <v>83.83</v>
      </c>
      <c r="S80" s="480">
        <v>86.89</v>
      </c>
      <c r="V80" s="2"/>
      <c r="Z80" s="239">
        <f t="shared" si="4"/>
        <v>0.54000000000000625</v>
      </c>
    </row>
    <row r="81" spans="2:34" hidden="1">
      <c r="B81" s="818" t="s">
        <v>10</v>
      </c>
      <c r="C81" s="819"/>
      <c r="D81" s="276" t="s">
        <v>232</v>
      </c>
      <c r="E81" s="231"/>
      <c r="F81" s="231"/>
      <c r="G81" s="231"/>
      <c r="H81" s="231"/>
      <c r="I81" s="231"/>
      <c r="J81" s="231"/>
      <c r="K81" s="231"/>
      <c r="L81" s="122">
        <v>13.85</v>
      </c>
      <c r="M81" s="119">
        <v>14.36</v>
      </c>
      <c r="N81" s="109">
        <f t="shared" si="46"/>
        <v>1.0368231046931409</v>
      </c>
      <c r="O81" s="122">
        <v>13.91</v>
      </c>
      <c r="P81" s="119">
        <v>14.35</v>
      </c>
      <c r="Q81" s="109">
        <f t="shared" si="48"/>
        <v>1.0316319194823866</v>
      </c>
      <c r="R81" s="254">
        <f t="shared" si="49"/>
        <v>14.35</v>
      </c>
      <c r="S81" s="480">
        <v>14.84</v>
      </c>
      <c r="V81" s="2"/>
      <c r="Z81" s="239">
        <f t="shared" si="4"/>
        <v>0.44999999999999929</v>
      </c>
    </row>
    <row r="82" spans="2:34" hidden="1">
      <c r="B82" s="818" t="s">
        <v>13</v>
      </c>
      <c r="C82" s="819"/>
      <c r="D82" s="276" t="s">
        <v>232</v>
      </c>
      <c r="E82" s="231"/>
      <c r="F82" s="231"/>
      <c r="G82" s="231"/>
      <c r="H82" s="231"/>
      <c r="I82" s="231"/>
      <c r="J82" s="231"/>
      <c r="K82" s="231"/>
      <c r="L82" s="122">
        <v>36.67</v>
      </c>
      <c r="M82" s="119">
        <v>41.43</v>
      </c>
      <c r="N82" s="109">
        <f t="shared" si="46"/>
        <v>1.1298063812380692</v>
      </c>
      <c r="O82" s="122">
        <v>41.11</v>
      </c>
      <c r="P82" s="119">
        <v>41.53</v>
      </c>
      <c r="Q82" s="109">
        <f t="shared" si="48"/>
        <v>1.0102164923376309</v>
      </c>
      <c r="R82" s="254">
        <v>41.23</v>
      </c>
      <c r="S82" s="480">
        <v>41.47</v>
      </c>
      <c r="V82" s="2"/>
      <c r="Z82" s="239">
        <f t="shared" ref="Z82:Z129" si="50">M82-O82</f>
        <v>0.32000000000000028</v>
      </c>
    </row>
    <row r="83" spans="2:34" hidden="1">
      <c r="B83" s="818" t="s">
        <v>2</v>
      </c>
      <c r="C83" s="819"/>
      <c r="D83" s="276" t="s">
        <v>232</v>
      </c>
      <c r="E83" s="231"/>
      <c r="F83" s="231"/>
      <c r="G83" s="231"/>
      <c r="H83" s="231"/>
      <c r="I83" s="231"/>
      <c r="J83" s="231"/>
      <c r="K83" s="231"/>
      <c r="L83" s="176">
        <v>46.68</v>
      </c>
      <c r="M83" s="119">
        <v>47.69</v>
      </c>
      <c r="N83" s="109">
        <f t="shared" si="46"/>
        <v>1.0216366752356469</v>
      </c>
      <c r="O83" s="176">
        <v>43.48</v>
      </c>
      <c r="P83" s="119">
        <v>44.54</v>
      </c>
      <c r="Q83" s="109">
        <f t="shared" si="48"/>
        <v>1.0243790248390066</v>
      </c>
      <c r="R83" s="254">
        <v>43.67</v>
      </c>
      <c r="S83" s="480">
        <v>44.89</v>
      </c>
      <c r="V83" s="2"/>
      <c r="Z83" s="239">
        <f t="shared" si="50"/>
        <v>4.2100000000000009</v>
      </c>
    </row>
    <row r="84" spans="2:34" hidden="1">
      <c r="B84" s="818" t="s">
        <v>14</v>
      </c>
      <c r="C84" s="819"/>
      <c r="D84" s="276" t="s">
        <v>232</v>
      </c>
      <c r="E84" s="231"/>
      <c r="F84" s="231"/>
      <c r="G84" s="231"/>
      <c r="H84" s="231"/>
      <c r="I84" s="231"/>
      <c r="J84" s="231"/>
      <c r="K84" s="231"/>
      <c r="L84" s="176">
        <v>20.27</v>
      </c>
      <c r="M84" s="180">
        <v>21.6</v>
      </c>
      <c r="N84" s="178">
        <f t="shared" si="46"/>
        <v>1.0656142081894426</v>
      </c>
      <c r="O84" s="176">
        <v>21.47</v>
      </c>
      <c r="P84" s="180">
        <v>22.87</v>
      </c>
      <c r="Q84" s="178">
        <f t="shared" si="48"/>
        <v>1.065207265952492</v>
      </c>
      <c r="R84" s="314">
        <f t="shared" si="49"/>
        <v>22.87</v>
      </c>
      <c r="S84" s="480">
        <v>23.8</v>
      </c>
      <c r="V84" s="2"/>
      <c r="Z84" s="239">
        <f t="shared" si="50"/>
        <v>0.13000000000000256</v>
      </c>
    </row>
    <row r="85" spans="2:34" hidden="1">
      <c r="B85" s="818" t="s">
        <v>18</v>
      </c>
      <c r="C85" s="819"/>
      <c r="D85" s="276" t="s">
        <v>232</v>
      </c>
      <c r="E85" s="231"/>
      <c r="F85" s="231"/>
      <c r="G85" s="231"/>
      <c r="H85" s="231"/>
      <c r="I85" s="231"/>
      <c r="J85" s="231"/>
      <c r="K85" s="231"/>
      <c r="L85" s="122">
        <v>55.53</v>
      </c>
      <c r="M85" s="119">
        <v>57.89</v>
      </c>
      <c r="N85" s="109">
        <f t="shared" si="46"/>
        <v>1.0424995497929048</v>
      </c>
      <c r="O85" s="122">
        <v>57.06</v>
      </c>
      <c r="P85" s="119">
        <v>58.79</v>
      </c>
      <c r="Q85" s="109">
        <f t="shared" si="48"/>
        <v>1.0303189624956186</v>
      </c>
      <c r="R85" s="254">
        <f t="shared" si="49"/>
        <v>58.79</v>
      </c>
      <c r="S85" s="480">
        <v>67.430000000000007</v>
      </c>
      <c r="V85" s="2"/>
      <c r="Z85" s="239">
        <f t="shared" si="50"/>
        <v>0.82999999999999829</v>
      </c>
    </row>
    <row r="86" spans="2:34" hidden="1">
      <c r="B86" s="818" t="s">
        <v>19</v>
      </c>
      <c r="C86" s="819"/>
      <c r="D86" s="276" t="s">
        <v>232</v>
      </c>
      <c r="E86" s="231"/>
      <c r="F86" s="231"/>
      <c r="G86" s="231"/>
      <c r="H86" s="231"/>
      <c r="I86" s="231"/>
      <c r="J86" s="231"/>
      <c r="K86" s="231"/>
      <c r="L86" s="122">
        <v>28.84</v>
      </c>
      <c r="M86" s="119">
        <v>29.57</v>
      </c>
      <c r="N86" s="109">
        <f t="shared" si="46"/>
        <v>1.0253120665742026</v>
      </c>
      <c r="O86" s="122">
        <v>28.18</v>
      </c>
      <c r="P86" s="119">
        <v>29</v>
      </c>
      <c r="Q86" s="109">
        <f t="shared" si="48"/>
        <v>1.0290986515259049</v>
      </c>
      <c r="R86" s="254">
        <v>28.1</v>
      </c>
      <c r="S86" s="480">
        <v>28.52</v>
      </c>
      <c r="V86" s="2"/>
      <c r="Z86" s="239">
        <f t="shared" si="50"/>
        <v>1.3900000000000006</v>
      </c>
    </row>
    <row r="87" spans="2:34" hidden="1">
      <c r="B87" s="818" t="s">
        <v>17</v>
      </c>
      <c r="C87" s="819"/>
      <c r="D87" s="276" t="s">
        <v>232</v>
      </c>
      <c r="E87" s="231"/>
      <c r="F87" s="231"/>
      <c r="G87" s="231"/>
      <c r="H87" s="231"/>
      <c r="I87" s="231"/>
      <c r="J87" s="231"/>
      <c r="K87" s="231"/>
      <c r="L87" s="122">
        <v>35.35</v>
      </c>
      <c r="M87" s="119">
        <v>36.18</v>
      </c>
      <c r="N87" s="109">
        <f t="shared" si="46"/>
        <v>1.0234794908062235</v>
      </c>
      <c r="O87" s="122">
        <v>36.1</v>
      </c>
      <c r="P87" s="119">
        <v>38.020000000000003</v>
      </c>
      <c r="Q87" s="109">
        <f t="shared" si="48"/>
        <v>1.0531855955678671</v>
      </c>
      <c r="R87" s="254">
        <f t="shared" si="49"/>
        <v>38.020000000000003</v>
      </c>
      <c r="S87" s="480">
        <v>39.51</v>
      </c>
      <c r="V87" s="2"/>
      <c r="Z87" s="239">
        <f t="shared" si="50"/>
        <v>7.9999999999998295E-2</v>
      </c>
    </row>
    <row r="88" spans="2:34" hidden="1">
      <c r="B88" s="818" t="s">
        <v>3</v>
      </c>
      <c r="C88" s="819"/>
      <c r="D88" s="276" t="s">
        <v>232</v>
      </c>
      <c r="E88" s="231"/>
      <c r="F88" s="231"/>
      <c r="G88" s="231"/>
      <c r="H88" s="231"/>
      <c r="I88" s="231"/>
      <c r="J88" s="231"/>
      <c r="K88" s="231"/>
      <c r="L88" s="122">
        <v>27.34</v>
      </c>
      <c r="M88" s="119">
        <v>27.72</v>
      </c>
      <c r="N88" s="109">
        <f t="shared" si="46"/>
        <v>1.013899049012436</v>
      </c>
      <c r="O88" s="122">
        <f t="shared" ref="O88:O91" si="51">M88</f>
        <v>27.72</v>
      </c>
      <c r="P88" s="119">
        <v>36.35</v>
      </c>
      <c r="Q88" s="109">
        <f t="shared" si="48"/>
        <v>1.3113275613275615</v>
      </c>
      <c r="R88" s="254">
        <f t="shared" si="49"/>
        <v>36.35</v>
      </c>
      <c r="S88" s="480">
        <v>41.04</v>
      </c>
      <c r="V88" s="2"/>
      <c r="Z88" s="239">
        <f t="shared" si="50"/>
        <v>0</v>
      </c>
    </row>
    <row r="89" spans="2:34" hidden="1">
      <c r="B89" s="818" t="s">
        <v>20</v>
      </c>
      <c r="C89" s="819"/>
      <c r="D89" s="276" t="s">
        <v>232</v>
      </c>
      <c r="E89" s="231"/>
      <c r="F89" s="231"/>
      <c r="G89" s="231"/>
      <c r="H89" s="231"/>
      <c r="I89" s="231"/>
      <c r="J89" s="231"/>
      <c r="K89" s="231"/>
      <c r="L89" s="122">
        <v>69.53</v>
      </c>
      <c r="M89" s="119">
        <v>72.62</v>
      </c>
      <c r="N89" s="109">
        <f t="shared" si="46"/>
        <v>1.0444412483819934</v>
      </c>
      <c r="O89" s="122">
        <f t="shared" si="51"/>
        <v>72.62</v>
      </c>
      <c r="P89" s="119">
        <v>74.64</v>
      </c>
      <c r="Q89" s="109">
        <f t="shared" si="48"/>
        <v>1.0278160286422473</v>
      </c>
      <c r="R89" s="254">
        <f t="shared" si="49"/>
        <v>74.64</v>
      </c>
      <c r="S89" s="480">
        <v>76.209999999999994</v>
      </c>
      <c r="V89" s="2"/>
      <c r="Z89" s="239">
        <f t="shared" si="50"/>
        <v>0</v>
      </c>
    </row>
    <row r="90" spans="2:34" hidden="1">
      <c r="B90" s="818" t="s">
        <v>21</v>
      </c>
      <c r="C90" s="819"/>
      <c r="D90" s="276" t="s">
        <v>232</v>
      </c>
      <c r="E90" s="231"/>
      <c r="F90" s="231"/>
      <c r="G90" s="231"/>
      <c r="H90" s="231"/>
      <c r="I90" s="231"/>
      <c r="J90" s="231"/>
      <c r="K90" s="231"/>
      <c r="L90" s="122">
        <v>54.4</v>
      </c>
      <c r="M90" s="119">
        <v>63.4</v>
      </c>
      <c r="N90" s="109">
        <f t="shared" si="46"/>
        <v>1.1654411764705883</v>
      </c>
      <c r="O90" s="122">
        <v>63.08</v>
      </c>
      <c r="P90" s="119">
        <v>64.010000000000005</v>
      </c>
      <c r="Q90" s="109">
        <f t="shared" si="48"/>
        <v>1.0147431832593534</v>
      </c>
      <c r="R90" s="254">
        <v>63.16</v>
      </c>
      <c r="S90" s="480">
        <v>63.95</v>
      </c>
      <c r="V90" s="2"/>
      <c r="Z90" s="239">
        <f t="shared" si="50"/>
        <v>0.32000000000000028</v>
      </c>
    </row>
    <row r="91" spans="2:34" hidden="1">
      <c r="B91" s="818" t="s">
        <v>4</v>
      </c>
      <c r="C91" s="819"/>
      <c r="D91" s="276" t="s">
        <v>232</v>
      </c>
      <c r="E91" s="231"/>
      <c r="F91" s="231"/>
      <c r="G91" s="231"/>
      <c r="H91" s="231"/>
      <c r="I91" s="231"/>
      <c r="J91" s="231"/>
      <c r="K91" s="231"/>
      <c r="L91" s="122">
        <v>38.4</v>
      </c>
      <c r="M91" s="119">
        <v>39.56</v>
      </c>
      <c r="N91" s="109">
        <f t="shared" si="46"/>
        <v>1.0302083333333334</v>
      </c>
      <c r="O91" s="122">
        <f t="shared" si="51"/>
        <v>39.56</v>
      </c>
      <c r="P91" s="119">
        <v>41.72</v>
      </c>
      <c r="Q91" s="109">
        <f t="shared" si="48"/>
        <v>1.0546006066734075</v>
      </c>
      <c r="R91" s="254">
        <v>41.07</v>
      </c>
      <c r="S91" s="480">
        <v>42.48</v>
      </c>
      <c r="V91" s="2"/>
      <c r="Z91" s="239">
        <f t="shared" si="50"/>
        <v>0</v>
      </c>
    </row>
    <row r="92" spans="2:34" ht="15.75" hidden="1" thickBot="1">
      <c r="B92" s="727"/>
      <c r="C92" s="728"/>
      <c r="D92" s="81"/>
      <c r="E92" s="236"/>
      <c r="F92" s="236"/>
      <c r="G92" s="236"/>
      <c r="H92" s="236"/>
      <c r="I92" s="236"/>
      <c r="J92" s="236"/>
      <c r="K92" s="236"/>
      <c r="L92" s="123"/>
      <c r="M92" s="120"/>
      <c r="N92" s="110"/>
      <c r="O92" s="123"/>
      <c r="P92" s="120"/>
      <c r="Q92" s="110"/>
      <c r="R92" s="201"/>
      <c r="S92" s="202"/>
      <c r="V92" s="2"/>
      <c r="Z92" s="239">
        <f t="shared" si="50"/>
        <v>0</v>
      </c>
    </row>
    <row r="93" spans="2:34" ht="22.5" customHeight="1" thickBo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5"/>
      <c r="W93" s="5"/>
      <c r="X93" s="5"/>
      <c r="Y93" s="5"/>
      <c r="Z93" s="239">
        <f t="shared" si="50"/>
        <v>0</v>
      </c>
      <c r="AA93" s="1"/>
      <c r="AB93" s="1"/>
      <c r="AC93" s="1"/>
      <c r="AD93" s="1"/>
      <c r="AE93" s="1"/>
      <c r="AF93" s="1"/>
      <c r="AG93" s="1"/>
      <c r="AH93" s="1"/>
    </row>
    <row r="94" spans="2:34" ht="24.75" customHeight="1" thickBot="1">
      <c r="B94" s="647" t="s">
        <v>70</v>
      </c>
      <c r="C94" s="648"/>
      <c r="D94" s="648"/>
      <c r="E94" s="648"/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8"/>
      <c r="S94" s="648"/>
      <c r="T94" s="648"/>
      <c r="U94" s="648"/>
      <c r="V94" s="648"/>
      <c r="W94" s="649"/>
      <c r="X94" s="503"/>
      <c r="Y94" s="503"/>
      <c r="Z94" s="239">
        <f t="shared" si="50"/>
        <v>0</v>
      </c>
      <c r="AA94" s="1"/>
      <c r="AB94" s="1"/>
      <c r="AC94" s="1"/>
      <c r="AD94" s="1"/>
      <c r="AE94" s="1"/>
      <c r="AF94" s="1"/>
      <c r="AG94" s="1"/>
      <c r="AH94" s="1"/>
    </row>
    <row r="95" spans="2:34" ht="19.5" customHeight="1">
      <c r="B95" s="717" t="str">
        <f>B100</f>
        <v>Филиал</v>
      </c>
      <c r="C95" s="625" t="s">
        <v>36</v>
      </c>
      <c r="D95" s="624" t="s">
        <v>40</v>
      </c>
      <c r="E95" s="773">
        <f t="shared" ref="E95" si="52">E100</f>
        <v>2016</v>
      </c>
      <c r="F95" s="774"/>
      <c r="G95" s="795">
        <f t="shared" ref="G95" si="53">G100</f>
        <v>2017</v>
      </c>
      <c r="H95" s="796"/>
      <c r="I95" s="797">
        <v>2018</v>
      </c>
      <c r="J95" s="798"/>
      <c r="K95" s="799"/>
      <c r="L95" s="650">
        <f>L100</f>
        <v>2019</v>
      </c>
      <c r="M95" s="651"/>
      <c r="N95" s="652"/>
      <c r="O95" s="650">
        <f>O100</f>
        <v>2020</v>
      </c>
      <c r="P95" s="651"/>
      <c r="Q95" s="652"/>
      <c r="R95" s="755">
        <f>R100</f>
        <v>2021</v>
      </c>
      <c r="S95" s="756"/>
      <c r="T95" s="755">
        <v>2022</v>
      </c>
      <c r="U95" s="756"/>
      <c r="V95" s="755">
        <v>2023</v>
      </c>
      <c r="W95" s="756"/>
      <c r="X95" s="504"/>
      <c r="Y95" s="504"/>
      <c r="Z95" s="239"/>
      <c r="AA95" s="1"/>
      <c r="AB95" s="1"/>
      <c r="AC95" s="1"/>
      <c r="AD95" s="1"/>
      <c r="AE95" s="1"/>
      <c r="AF95" s="1"/>
      <c r="AG95" s="1"/>
      <c r="AH95" s="1"/>
    </row>
    <row r="96" spans="2:34" ht="19.5" customHeight="1" thickBot="1">
      <c r="B96" s="701"/>
      <c r="C96" s="626"/>
      <c r="D96" s="626"/>
      <c r="E96" s="186" t="s">
        <v>0</v>
      </c>
      <c r="F96" s="187" t="s">
        <v>1</v>
      </c>
      <c r="G96" s="262" t="s">
        <v>0</v>
      </c>
      <c r="H96" s="263" t="s">
        <v>1</v>
      </c>
      <c r="I96" s="264" t="s">
        <v>0</v>
      </c>
      <c r="J96" s="263" t="s">
        <v>1</v>
      </c>
      <c r="K96" s="265" t="s">
        <v>97</v>
      </c>
      <c r="L96" s="296" t="str">
        <f>L101</f>
        <v>1 п/г</v>
      </c>
      <c r="M96" s="297" t="str">
        <f>M101</f>
        <v>2 п/г</v>
      </c>
      <c r="N96" s="298" t="s">
        <v>97</v>
      </c>
      <c r="O96" s="296" t="str">
        <f>O101</f>
        <v>1 п/г</v>
      </c>
      <c r="P96" s="297" t="str">
        <f>P101</f>
        <v>2 п/г</v>
      </c>
      <c r="Q96" s="298" t="s">
        <v>97</v>
      </c>
      <c r="R96" s="294" t="str">
        <f>R101</f>
        <v>1 п/г</v>
      </c>
      <c r="S96" s="295" t="str">
        <f>S101</f>
        <v>2 п/г</v>
      </c>
      <c r="T96" s="294" t="s">
        <v>0</v>
      </c>
      <c r="U96" s="295" t="s">
        <v>1</v>
      </c>
      <c r="V96" s="294" t="s">
        <v>0</v>
      </c>
      <c r="W96" s="295" t="s">
        <v>1</v>
      </c>
      <c r="X96" s="504"/>
      <c r="Y96" s="504"/>
      <c r="Z96" s="239"/>
      <c r="AA96" s="1"/>
      <c r="AB96" s="1"/>
      <c r="AC96" s="1"/>
      <c r="AD96" s="1"/>
      <c r="AE96" s="1"/>
      <c r="AF96" s="1"/>
      <c r="AG96" s="1"/>
      <c r="AH96" s="1"/>
    </row>
    <row r="97" spans="2:34" ht="19.5" customHeight="1" thickBot="1">
      <c r="B97" s="363" t="s">
        <v>15</v>
      </c>
      <c r="C97" s="59" t="s">
        <v>37</v>
      </c>
      <c r="D97" s="566" t="s">
        <v>218</v>
      </c>
      <c r="E97" s="216"/>
      <c r="F97" s="215"/>
      <c r="G97" s="283">
        <v>452.79</v>
      </c>
      <c r="H97" s="284">
        <v>487.13</v>
      </c>
      <c r="I97" s="259">
        <v>487.13</v>
      </c>
      <c r="J97" s="258">
        <v>542.48</v>
      </c>
      <c r="K97" s="261">
        <f t="shared" ref="K97" si="54">J97/I97</f>
        <v>1.1136246997721349</v>
      </c>
      <c r="L97" s="123">
        <f t="shared" ref="L97" si="55">J97</f>
        <v>542.48</v>
      </c>
      <c r="M97" s="120">
        <v>570.21</v>
      </c>
      <c r="N97" s="110">
        <f t="shared" ref="N97" si="56">M97/L97</f>
        <v>1.0511170918743549</v>
      </c>
      <c r="O97" s="123">
        <f t="shared" ref="O97" si="57">M97</f>
        <v>570.21</v>
      </c>
      <c r="P97" s="120">
        <v>605.32000000000005</v>
      </c>
      <c r="Q97" s="110">
        <f t="shared" ref="Q97" si="58">P97/O97</f>
        <v>1.0615738061415969</v>
      </c>
      <c r="R97" s="328">
        <v>605.32000000000005</v>
      </c>
      <c r="S97" s="329">
        <v>638.54999999999995</v>
      </c>
      <c r="T97" s="214"/>
      <c r="U97" s="215"/>
      <c r="V97" s="214"/>
      <c r="W97" s="215"/>
      <c r="X97" s="505"/>
      <c r="Y97" s="505"/>
      <c r="Z97" s="239">
        <f t="shared" si="50"/>
        <v>0</v>
      </c>
      <c r="AA97" s="1"/>
      <c r="AB97" s="1"/>
      <c r="AC97" s="1"/>
      <c r="AD97" s="1"/>
      <c r="AE97" s="1"/>
      <c r="AF97" s="1"/>
      <c r="AG97" s="1"/>
      <c r="AH97" s="1"/>
    </row>
    <row r="98" spans="2:34" ht="22.5" customHeight="1" thickBo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5"/>
      <c r="W98" s="5"/>
      <c r="X98" s="506"/>
      <c r="Y98" s="506"/>
      <c r="Z98" s="239">
        <f t="shared" si="50"/>
        <v>0</v>
      </c>
      <c r="AA98" s="1"/>
      <c r="AB98" s="1"/>
      <c r="AC98" s="1"/>
      <c r="AD98" s="1"/>
      <c r="AE98" s="1"/>
      <c r="AF98" s="1"/>
      <c r="AG98" s="1"/>
      <c r="AH98" s="1"/>
    </row>
    <row r="99" spans="2:34" ht="20.25" customHeight="1" thickBot="1">
      <c r="B99" s="647" t="s">
        <v>71</v>
      </c>
      <c r="C99" s="648"/>
      <c r="D99" s="648"/>
      <c r="E99" s="648"/>
      <c r="F99" s="648"/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8"/>
      <c r="S99" s="648"/>
      <c r="T99" s="648"/>
      <c r="U99" s="648"/>
      <c r="V99" s="648"/>
      <c r="W99" s="649"/>
      <c r="X99" s="503"/>
      <c r="Y99" s="503"/>
      <c r="Z99" s="239">
        <f t="shared" si="50"/>
        <v>0</v>
      </c>
      <c r="AA99" s="1"/>
      <c r="AB99" s="1"/>
      <c r="AC99" s="1"/>
      <c r="AD99" s="1"/>
      <c r="AE99" s="1"/>
      <c r="AF99" s="1"/>
      <c r="AG99" s="1"/>
      <c r="AH99" s="1"/>
    </row>
    <row r="100" spans="2:34" ht="18" customHeight="1">
      <c r="B100" s="717" t="str">
        <f>B20</f>
        <v>Филиал</v>
      </c>
      <c r="C100" s="625" t="s">
        <v>36</v>
      </c>
      <c r="D100" s="624" t="s">
        <v>40</v>
      </c>
      <c r="E100" s="773">
        <f>E20</f>
        <v>2016</v>
      </c>
      <c r="F100" s="774"/>
      <c r="G100" s="795">
        <f>G20</f>
        <v>2017</v>
      </c>
      <c r="H100" s="796"/>
      <c r="I100" s="797">
        <v>2018</v>
      </c>
      <c r="J100" s="798"/>
      <c r="K100" s="799"/>
      <c r="L100" s="717">
        <f>L20</f>
        <v>2019</v>
      </c>
      <c r="M100" s="616"/>
      <c r="N100" s="619"/>
      <c r="O100" s="717">
        <f>O20</f>
        <v>2020</v>
      </c>
      <c r="P100" s="616"/>
      <c r="Q100" s="619"/>
      <c r="R100" s="755">
        <f>R20</f>
        <v>2021</v>
      </c>
      <c r="S100" s="756"/>
      <c r="T100" s="755">
        <v>2022</v>
      </c>
      <c r="U100" s="756"/>
      <c r="V100" s="755">
        <v>2023</v>
      </c>
      <c r="W100" s="756"/>
      <c r="X100" s="507"/>
      <c r="Y100" s="507"/>
      <c r="Z100" s="239">
        <f t="shared" si="50"/>
        <v>-2020</v>
      </c>
      <c r="AA100" s="1"/>
      <c r="AB100" s="1"/>
      <c r="AC100" s="1"/>
      <c r="AD100" s="1"/>
      <c r="AE100" s="1"/>
      <c r="AF100" s="1"/>
      <c r="AG100" s="1"/>
      <c r="AH100" s="1"/>
    </row>
    <row r="101" spans="2:34" ht="18" customHeight="1" thickBot="1">
      <c r="B101" s="701"/>
      <c r="C101" s="626"/>
      <c r="D101" s="626"/>
      <c r="E101" s="186" t="str">
        <f>E21</f>
        <v>1 п/г</v>
      </c>
      <c r="F101" s="187" t="str">
        <f>F21</f>
        <v>2 п/г</v>
      </c>
      <c r="G101" s="262" t="str">
        <f>G21</f>
        <v>1 п/г</v>
      </c>
      <c r="H101" s="263" t="str">
        <f>H21</f>
        <v>2 п/г</v>
      </c>
      <c r="I101" s="264" t="s">
        <v>0</v>
      </c>
      <c r="J101" s="263" t="s">
        <v>1</v>
      </c>
      <c r="K101" s="265" t="s">
        <v>97</v>
      </c>
      <c r="L101" s="183" t="str">
        <f>L21</f>
        <v>1 п/г</v>
      </c>
      <c r="M101" s="184" t="str">
        <f>M21</f>
        <v>2 п/г</v>
      </c>
      <c r="N101" s="108" t="s">
        <v>97</v>
      </c>
      <c r="O101" s="183" t="str">
        <f>O21</f>
        <v>1 п/г</v>
      </c>
      <c r="P101" s="184" t="str">
        <f>P21</f>
        <v>2 п/г</v>
      </c>
      <c r="Q101" s="108" t="s">
        <v>97</v>
      </c>
      <c r="R101" s="264" t="str">
        <f>R21</f>
        <v>1 п/г</v>
      </c>
      <c r="S101" s="265" t="str">
        <f>S21</f>
        <v>2 п/г</v>
      </c>
      <c r="T101" s="264" t="s">
        <v>0</v>
      </c>
      <c r="U101" s="265" t="s">
        <v>1</v>
      </c>
      <c r="V101" s="264" t="s">
        <v>0</v>
      </c>
      <c r="W101" s="265" t="s">
        <v>1</v>
      </c>
      <c r="X101" s="507"/>
      <c r="Y101" s="507"/>
      <c r="Z101" s="239"/>
      <c r="AA101" s="1"/>
      <c r="AB101" s="1"/>
      <c r="AC101" s="1"/>
      <c r="AD101" s="1"/>
      <c r="AE101" s="1"/>
      <c r="AF101" s="1"/>
      <c r="AG101" s="1"/>
      <c r="AH101" s="1"/>
    </row>
    <row r="102" spans="2:34" ht="18" customHeight="1">
      <c r="B102" s="578" t="s">
        <v>16</v>
      </c>
      <c r="C102" s="579" t="s">
        <v>114</v>
      </c>
      <c r="D102" s="541" t="s">
        <v>212</v>
      </c>
      <c r="E102" s="580"/>
      <c r="F102" s="581"/>
      <c r="G102" s="582"/>
      <c r="H102" s="583"/>
      <c r="I102" s="584"/>
      <c r="J102" s="583"/>
      <c r="K102" s="585"/>
      <c r="L102" s="586">
        <f>L13</f>
        <v>1604.48</v>
      </c>
      <c r="M102" s="587">
        <f>M13</f>
        <v>1694.79</v>
      </c>
      <c r="N102" s="403">
        <f t="shared" ref="N102:N107" si="59">M102/L102</f>
        <v>1.0562861487834063</v>
      </c>
      <c r="O102" s="586">
        <f>O13</f>
        <v>1694.79</v>
      </c>
      <c r="P102" s="587">
        <f>P13</f>
        <v>1847.54</v>
      </c>
      <c r="Q102" s="403">
        <f t="shared" ref="Q102:Q106" si="60">P102/O102</f>
        <v>1.0901291605449643</v>
      </c>
      <c r="R102" s="584">
        <f t="shared" ref="R102:W102" si="61">R13</f>
        <v>1685.52</v>
      </c>
      <c r="S102" s="588">
        <f t="shared" si="61"/>
        <v>1685.52</v>
      </c>
      <c r="T102" s="582">
        <f t="shared" si="61"/>
        <v>1685.52</v>
      </c>
      <c r="U102" s="588">
        <f t="shared" si="61"/>
        <v>1768.18</v>
      </c>
      <c r="V102" s="582">
        <f t="shared" si="61"/>
        <v>1768.18</v>
      </c>
      <c r="W102" s="588">
        <f t="shared" si="61"/>
        <v>1821.17</v>
      </c>
      <c r="X102" s="450"/>
      <c r="Y102" s="450"/>
      <c r="Z102" s="239">
        <f t="shared" si="50"/>
        <v>0</v>
      </c>
      <c r="AA102" s="1"/>
      <c r="AB102" s="1"/>
      <c r="AC102" s="1"/>
      <c r="AD102" s="1"/>
      <c r="AE102" s="1"/>
      <c r="AF102" s="1"/>
      <c r="AG102" s="1"/>
      <c r="AH102" s="1"/>
    </row>
    <row r="103" spans="2:34" ht="18" customHeight="1">
      <c r="B103" s="522" t="str">
        <f>B27</f>
        <v>г.Ковров</v>
      </c>
      <c r="C103" s="519" t="s">
        <v>37</v>
      </c>
      <c r="D103" s="276" t="s">
        <v>219</v>
      </c>
      <c r="E103" s="540"/>
      <c r="F103" s="196"/>
      <c r="G103" s="543">
        <v>1360.5</v>
      </c>
      <c r="H103" s="544">
        <v>1309.8699999999999</v>
      </c>
      <c r="I103" s="254">
        <v>1309.8699999999999</v>
      </c>
      <c r="J103" s="544">
        <v>1382.89</v>
      </c>
      <c r="K103" s="271">
        <f t="shared" ref="K103" si="62">J103/I103</f>
        <v>1.0557459900600825</v>
      </c>
      <c r="L103" s="122">
        <f t="shared" ref="L103" si="63">J103</f>
        <v>1382.89</v>
      </c>
      <c r="M103" s="557">
        <v>1438.86</v>
      </c>
      <c r="N103" s="109">
        <f t="shared" si="59"/>
        <v>1.0404732118968245</v>
      </c>
      <c r="O103" s="122">
        <f t="shared" ref="O103" si="64">M103</f>
        <v>1438.86</v>
      </c>
      <c r="P103" s="557">
        <v>1470.97</v>
      </c>
      <c r="Q103" s="109">
        <f t="shared" si="60"/>
        <v>1.0223162781646582</v>
      </c>
      <c r="R103" s="254">
        <v>1470.97</v>
      </c>
      <c r="S103" s="255">
        <v>1517.9</v>
      </c>
      <c r="T103" s="540"/>
      <c r="U103" s="196"/>
      <c r="V103" s="540"/>
      <c r="W103" s="196"/>
      <c r="X103" s="505"/>
      <c r="Y103" s="505"/>
      <c r="Z103" s="239">
        <f t="shared" si="50"/>
        <v>0</v>
      </c>
      <c r="AA103" s="1"/>
      <c r="AB103" s="1"/>
      <c r="AC103" s="1"/>
      <c r="AD103" s="1"/>
      <c r="AE103" s="1"/>
      <c r="AF103" s="1"/>
      <c r="AG103" s="1"/>
      <c r="AH103" s="1"/>
    </row>
    <row r="104" spans="2:34" ht="18" customHeight="1">
      <c r="B104" s="527" t="s">
        <v>200</v>
      </c>
      <c r="C104" s="537" t="s">
        <v>199</v>
      </c>
      <c r="D104" s="276" t="s">
        <v>230</v>
      </c>
      <c r="E104" s="538"/>
      <c r="F104" s="528"/>
      <c r="G104" s="529"/>
      <c r="H104" s="530"/>
      <c r="I104" s="531"/>
      <c r="J104" s="530"/>
      <c r="K104" s="532"/>
      <c r="L104" s="533"/>
      <c r="M104" s="534"/>
      <c r="N104" s="535"/>
      <c r="O104" s="533"/>
      <c r="P104" s="534"/>
      <c r="Q104" s="109"/>
      <c r="R104" s="531">
        <v>1856.11</v>
      </c>
      <c r="S104" s="536">
        <v>1910.29</v>
      </c>
      <c r="T104" s="529">
        <f>S104</f>
        <v>1910.29</v>
      </c>
      <c r="U104" s="536">
        <v>1987.28</v>
      </c>
      <c r="V104" s="529">
        <f>U104</f>
        <v>1987.28</v>
      </c>
      <c r="W104" s="536">
        <v>2049.63</v>
      </c>
      <c r="X104" s="505"/>
      <c r="Y104" s="505"/>
      <c r="Z104" s="239"/>
      <c r="AA104" s="1"/>
      <c r="AB104" s="1"/>
      <c r="AC104" s="1"/>
      <c r="AD104" s="1"/>
      <c r="AE104" s="1"/>
      <c r="AF104" s="1"/>
      <c r="AG104" s="1"/>
      <c r="AH104" s="1"/>
    </row>
    <row r="105" spans="2:34" s="449" customFormat="1" ht="18" customHeight="1" thickBot="1">
      <c r="B105" s="364" t="s">
        <v>226</v>
      </c>
      <c r="C105" s="539">
        <v>2021</v>
      </c>
      <c r="D105" s="81" t="s">
        <v>227</v>
      </c>
      <c r="E105" s="396"/>
      <c r="F105" s="202"/>
      <c r="G105" s="257"/>
      <c r="H105" s="258"/>
      <c r="I105" s="259"/>
      <c r="J105" s="258"/>
      <c r="K105" s="261"/>
      <c r="L105" s="123"/>
      <c r="M105" s="120"/>
      <c r="N105" s="110"/>
      <c r="O105" s="123"/>
      <c r="P105" s="120"/>
      <c r="Q105" s="110"/>
      <c r="R105" s="259">
        <v>1328.86</v>
      </c>
      <c r="S105" s="260">
        <v>1428.36</v>
      </c>
      <c r="T105" s="257"/>
      <c r="U105" s="260"/>
      <c r="V105" s="257"/>
      <c r="W105" s="260"/>
      <c r="X105" s="505"/>
      <c r="Y105" s="505"/>
      <c r="Z105" s="239"/>
      <c r="AA105" s="1"/>
      <c r="AB105" s="1"/>
      <c r="AC105" s="1"/>
      <c r="AD105" s="1"/>
      <c r="AE105" s="1"/>
      <c r="AF105" s="1"/>
      <c r="AG105" s="1"/>
      <c r="AH105" s="1"/>
    </row>
    <row r="106" spans="2:34" ht="32.25" hidden="1" customHeight="1">
      <c r="B106" s="526" t="s">
        <v>169</v>
      </c>
      <c r="C106" s="567">
        <v>2019</v>
      </c>
      <c r="D106" s="276"/>
      <c r="E106" s="568"/>
      <c r="F106" s="569"/>
      <c r="G106" s="570"/>
      <c r="H106" s="571"/>
      <c r="I106" s="572"/>
      <c r="J106" s="571"/>
      <c r="K106" s="573"/>
      <c r="L106" s="574"/>
      <c r="M106" s="575">
        <v>1082.96</v>
      </c>
      <c r="N106" s="576"/>
      <c r="O106" s="574"/>
      <c r="P106" s="575"/>
      <c r="Q106" s="244" t="e">
        <f t="shared" si="60"/>
        <v>#DIV/0!</v>
      </c>
      <c r="R106" s="572"/>
      <c r="S106" s="577"/>
      <c r="T106" s="568"/>
      <c r="U106" s="569"/>
      <c r="V106" s="568"/>
      <c r="W106" s="569"/>
      <c r="X106" s="505"/>
      <c r="Y106" s="505"/>
      <c r="Z106" s="239">
        <f t="shared" si="50"/>
        <v>1082.96</v>
      </c>
      <c r="AA106" s="1"/>
      <c r="AB106" s="1"/>
      <c r="AC106" s="1"/>
      <c r="AD106" s="1"/>
      <c r="AE106" s="1"/>
      <c r="AF106" s="1"/>
      <c r="AG106" s="1"/>
      <c r="AH106" s="1"/>
    </row>
    <row r="107" spans="2:34" ht="18" hidden="1" customHeight="1" thickBot="1">
      <c r="B107" s="364" t="str">
        <f>B39</f>
        <v>пос.Содышка</v>
      </c>
      <c r="C107" s="539" t="s">
        <v>113</v>
      </c>
      <c r="D107" s="30"/>
      <c r="E107" s="396"/>
      <c r="F107" s="202"/>
      <c r="G107" s="257"/>
      <c r="H107" s="258"/>
      <c r="I107" s="259"/>
      <c r="J107" s="258"/>
      <c r="K107" s="261"/>
      <c r="L107" s="123">
        <v>1473.67</v>
      </c>
      <c r="M107" s="120">
        <v>1580.11</v>
      </c>
      <c r="N107" s="110">
        <f t="shared" si="59"/>
        <v>1.0722278393398792</v>
      </c>
      <c r="O107" s="123"/>
      <c r="P107" s="258"/>
      <c r="Q107" s="261"/>
      <c r="R107" s="339"/>
      <c r="S107" s="340"/>
      <c r="T107" s="213"/>
      <c r="U107" s="212"/>
      <c r="V107" s="213"/>
      <c r="W107" s="212"/>
      <c r="X107" s="508"/>
      <c r="Y107" s="508"/>
      <c r="Z107" s="239">
        <f t="shared" si="50"/>
        <v>1580.11</v>
      </c>
      <c r="AA107" s="1"/>
      <c r="AB107" s="1"/>
      <c r="AC107" s="1"/>
      <c r="AD107" s="1"/>
      <c r="AE107" s="1"/>
      <c r="AF107" s="1"/>
      <c r="AG107" s="1"/>
      <c r="AH107" s="1"/>
    </row>
    <row r="108" spans="2:34" ht="22.5" customHeight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U108" s="1"/>
      <c r="V108" s="5"/>
      <c r="W108" s="5"/>
      <c r="X108" s="506"/>
      <c r="Y108" s="506"/>
      <c r="Z108" s="239">
        <f t="shared" si="50"/>
        <v>0</v>
      </c>
      <c r="AA108" s="1"/>
      <c r="AB108" s="1"/>
      <c r="AC108" s="1"/>
      <c r="AD108" s="1"/>
      <c r="AE108" s="1"/>
      <c r="AF108" s="1"/>
      <c r="AG108" s="1"/>
      <c r="AH108" s="1"/>
    </row>
    <row r="109" spans="2:34" ht="23.25" customHeight="1">
      <c r="B109" s="745" t="s">
        <v>34</v>
      </c>
      <c r="C109" s="744"/>
      <c r="D109" s="744"/>
      <c r="E109" s="744"/>
      <c r="F109" s="744"/>
      <c r="G109" s="744"/>
      <c r="H109" s="744"/>
      <c r="I109" s="744"/>
      <c r="J109" s="744"/>
      <c r="K109" s="744"/>
      <c r="L109" s="744"/>
      <c r="M109" s="744"/>
      <c r="N109" s="744"/>
      <c r="O109" s="744"/>
      <c r="P109" s="744"/>
      <c r="Q109" s="744"/>
      <c r="R109" s="744"/>
      <c r="S109" s="744"/>
      <c r="T109" s="744"/>
      <c r="U109" s="744"/>
      <c r="V109" s="744"/>
      <c r="W109" s="744"/>
      <c r="X109" s="503"/>
      <c r="Y109" s="503"/>
      <c r="Z109" s="239">
        <f t="shared" si="50"/>
        <v>0</v>
      </c>
      <c r="AB109" s="1"/>
      <c r="AC109" s="1"/>
      <c r="AD109" s="1"/>
      <c r="AE109" s="1"/>
      <c r="AF109" s="1"/>
    </row>
    <row r="110" spans="2:34" ht="24" customHeight="1" thickBot="1">
      <c r="B110" s="742" t="s">
        <v>95</v>
      </c>
      <c r="C110" s="743"/>
      <c r="D110" s="743"/>
      <c r="E110" s="743"/>
      <c r="F110" s="743"/>
      <c r="G110" s="743"/>
      <c r="H110" s="743"/>
      <c r="I110" s="743"/>
      <c r="J110" s="743"/>
      <c r="K110" s="743"/>
      <c r="L110" s="743"/>
      <c r="M110" s="743"/>
      <c r="N110" s="743"/>
      <c r="O110" s="743"/>
      <c r="P110" s="743"/>
      <c r="Q110" s="743"/>
      <c r="R110" s="743"/>
      <c r="S110" s="743"/>
      <c r="T110" s="743"/>
      <c r="U110" s="743"/>
      <c r="V110" s="743"/>
      <c r="W110" s="743"/>
      <c r="X110" s="503"/>
      <c r="Y110" s="503"/>
      <c r="Z110" s="239">
        <f t="shared" si="50"/>
        <v>0</v>
      </c>
      <c r="AB110" s="1"/>
      <c r="AC110" s="1"/>
      <c r="AD110" s="1"/>
      <c r="AE110" s="1"/>
      <c r="AF110" s="1"/>
    </row>
    <row r="111" spans="2:34" ht="15.75" customHeight="1" thickBot="1">
      <c r="B111" s="608" t="s">
        <v>5</v>
      </c>
      <c r="C111" s="609"/>
      <c r="D111" s="624" t="s">
        <v>40</v>
      </c>
      <c r="E111" s="831">
        <v>2019</v>
      </c>
      <c r="F111" s="832"/>
      <c r="G111" s="832"/>
      <c r="H111" s="832"/>
      <c r="I111" s="832"/>
      <c r="J111" s="833"/>
      <c r="K111" s="336"/>
      <c r="L111" s="834">
        <v>2019</v>
      </c>
      <c r="M111" s="835"/>
      <c r="N111" s="835"/>
      <c r="O111" s="835"/>
      <c r="P111" s="835"/>
      <c r="Q111" s="836"/>
      <c r="R111" s="650">
        <v>2021</v>
      </c>
      <c r="S111" s="651"/>
      <c r="T111" s="651"/>
      <c r="U111" s="651"/>
      <c r="V111" s="651"/>
      <c r="W111" s="652"/>
      <c r="X111" s="509"/>
      <c r="Y111" s="509"/>
      <c r="Z111" s="239">
        <f t="shared" si="50"/>
        <v>0</v>
      </c>
      <c r="AB111" s="1"/>
      <c r="AC111" s="1"/>
      <c r="AD111" s="1"/>
      <c r="AE111" s="1"/>
      <c r="AF111" s="1"/>
    </row>
    <row r="112" spans="2:34" ht="15.75" customHeight="1">
      <c r="B112" s="610"/>
      <c r="C112" s="611"/>
      <c r="D112" s="625"/>
      <c r="E112" s="837" t="str">
        <f>I96</f>
        <v>1 п/г</v>
      </c>
      <c r="F112" s="838"/>
      <c r="G112" s="829" t="str">
        <f>J96</f>
        <v>2 п/г</v>
      </c>
      <c r="H112" s="830"/>
      <c r="I112" s="771" t="s">
        <v>98</v>
      </c>
      <c r="J112" s="772"/>
      <c r="K112" s="336"/>
      <c r="L112" s="839" t="s">
        <v>0</v>
      </c>
      <c r="M112" s="838"/>
      <c r="N112" s="829" t="s">
        <v>1</v>
      </c>
      <c r="O112" s="830"/>
      <c r="P112" s="773" t="s">
        <v>98</v>
      </c>
      <c r="Q112" s="774"/>
      <c r="R112" s="717" t="s">
        <v>0</v>
      </c>
      <c r="S112" s="617"/>
      <c r="T112" s="618" t="s">
        <v>1</v>
      </c>
      <c r="U112" s="619"/>
      <c r="V112" s="688" t="s">
        <v>98</v>
      </c>
      <c r="W112" s="684"/>
      <c r="X112" s="509"/>
      <c r="Y112" s="509"/>
      <c r="Z112" s="239">
        <f t="shared" si="50"/>
        <v>0</v>
      </c>
      <c r="AB112" s="1"/>
      <c r="AC112" s="1"/>
      <c r="AD112" s="1"/>
      <c r="AE112" s="1"/>
      <c r="AF112" s="1"/>
    </row>
    <row r="113" spans="2:32" ht="29.25" customHeight="1" thickBot="1">
      <c r="B113" s="612"/>
      <c r="C113" s="613"/>
      <c r="D113" s="626"/>
      <c r="E113" s="217" t="s">
        <v>32</v>
      </c>
      <c r="F113" s="218" t="s">
        <v>33</v>
      </c>
      <c r="G113" s="218" t="s">
        <v>32</v>
      </c>
      <c r="H113" s="219" t="s">
        <v>33</v>
      </c>
      <c r="I113" s="220" t="s">
        <v>32</v>
      </c>
      <c r="J113" s="219" t="s">
        <v>33</v>
      </c>
      <c r="K113" s="336"/>
      <c r="L113" s="220" t="s">
        <v>32</v>
      </c>
      <c r="M113" s="218" t="s">
        <v>33</v>
      </c>
      <c r="N113" s="218" t="s">
        <v>32</v>
      </c>
      <c r="O113" s="219" t="s">
        <v>33</v>
      </c>
      <c r="P113" s="220" t="s">
        <v>32</v>
      </c>
      <c r="Q113" s="219" t="s">
        <v>33</v>
      </c>
      <c r="R113" s="103" t="s">
        <v>32</v>
      </c>
      <c r="S113" s="84" t="s">
        <v>33</v>
      </c>
      <c r="T113" s="84" t="s">
        <v>32</v>
      </c>
      <c r="U113" s="85" t="s">
        <v>33</v>
      </c>
      <c r="V113" s="103" t="s">
        <v>32</v>
      </c>
      <c r="W113" s="85" t="s">
        <v>33</v>
      </c>
      <c r="X113" s="510"/>
      <c r="Y113" s="510"/>
      <c r="Z113" s="239"/>
      <c r="AB113" s="1"/>
      <c r="AC113" s="1"/>
      <c r="AD113" s="1"/>
      <c r="AE113" s="1"/>
      <c r="AF113" s="1"/>
    </row>
    <row r="114" spans="2:32" ht="54" customHeight="1" thickBot="1">
      <c r="B114" s="614" t="s">
        <v>20</v>
      </c>
      <c r="C114" s="615"/>
      <c r="D114" s="276" t="s">
        <v>241</v>
      </c>
      <c r="E114" s="221">
        <v>60.21</v>
      </c>
      <c r="F114" s="222">
        <v>2654.57</v>
      </c>
      <c r="G114" s="223">
        <v>63.21</v>
      </c>
      <c r="H114" s="224">
        <v>2920.02</v>
      </c>
      <c r="I114" s="225">
        <f>G114/E114</f>
        <v>1.0498256103637269</v>
      </c>
      <c r="J114" s="226">
        <f>H114/F114</f>
        <v>1.0999973630380815</v>
      </c>
      <c r="K114" s="336"/>
      <c r="L114" s="337">
        <v>60.21</v>
      </c>
      <c r="M114" s="222">
        <v>2654.57</v>
      </c>
      <c r="N114" s="223">
        <v>63.21</v>
      </c>
      <c r="O114" s="224">
        <v>2920.02</v>
      </c>
      <c r="P114" s="225">
        <f>N114/L114</f>
        <v>1.0498256103637269</v>
      </c>
      <c r="Q114" s="226">
        <f>O114/M114</f>
        <v>1.0999973630380815</v>
      </c>
      <c r="R114" s="493">
        <v>67.14</v>
      </c>
      <c r="S114" s="494">
        <v>3299.47</v>
      </c>
      <c r="T114" s="229">
        <v>72.650000000000006</v>
      </c>
      <c r="U114" s="88">
        <f>U145</f>
        <v>3629.24</v>
      </c>
      <c r="V114" s="124">
        <f>T114/R114</f>
        <v>1.0820673220137027</v>
      </c>
      <c r="W114" s="125">
        <f>U114/S114</f>
        <v>1.0999463550206547</v>
      </c>
      <c r="X114" s="351"/>
      <c r="Y114" s="351"/>
      <c r="Z114" s="239">
        <f t="shared" si="50"/>
        <v>-265.44999999999982</v>
      </c>
      <c r="AB114" s="1"/>
      <c r="AC114" s="1"/>
      <c r="AD114" s="1"/>
      <c r="AE114" s="1"/>
      <c r="AF114" s="1"/>
    </row>
    <row r="115" spans="2:32" ht="24.75" customHeight="1" thickBot="1">
      <c r="B115" s="742" t="s">
        <v>96</v>
      </c>
      <c r="C115" s="743"/>
      <c r="D115" s="743"/>
      <c r="E115" s="743"/>
      <c r="F115" s="743"/>
      <c r="G115" s="743"/>
      <c r="H115" s="743"/>
      <c r="I115" s="743"/>
      <c r="J115" s="743"/>
      <c r="K115" s="743"/>
      <c r="L115" s="743"/>
      <c r="M115" s="743"/>
      <c r="N115" s="743"/>
      <c r="O115" s="743"/>
      <c r="P115" s="743"/>
      <c r="Q115" s="743"/>
      <c r="R115" s="743"/>
      <c r="S115" s="743"/>
      <c r="T115" s="743"/>
      <c r="U115" s="743"/>
      <c r="V115" s="743"/>
      <c r="W115" s="743"/>
      <c r="X115" s="503"/>
      <c r="Y115" s="503"/>
      <c r="Z115" s="239">
        <f t="shared" si="50"/>
        <v>0</v>
      </c>
      <c r="AB115" s="1"/>
      <c r="AC115" s="1"/>
      <c r="AD115" s="1"/>
      <c r="AE115" s="1"/>
      <c r="AF115" s="1"/>
    </row>
    <row r="116" spans="2:32" ht="19.5" customHeight="1" thickBot="1">
      <c r="B116" s="608" t="s">
        <v>5</v>
      </c>
      <c r="C116" s="609"/>
      <c r="D116" s="624" t="s">
        <v>40</v>
      </c>
      <c r="E116" s="831">
        <f>E111</f>
        <v>2019</v>
      </c>
      <c r="F116" s="832"/>
      <c r="G116" s="832"/>
      <c r="H116" s="832"/>
      <c r="I116" s="832"/>
      <c r="J116" s="833"/>
      <c r="K116" s="330"/>
      <c r="L116" s="834">
        <v>2019</v>
      </c>
      <c r="M116" s="835"/>
      <c r="N116" s="835"/>
      <c r="O116" s="835"/>
      <c r="P116" s="835"/>
      <c r="Q116" s="836"/>
      <c r="R116" s="650">
        <v>2021</v>
      </c>
      <c r="S116" s="651"/>
      <c r="T116" s="651"/>
      <c r="U116" s="651"/>
      <c r="V116" s="651"/>
      <c r="W116" s="652"/>
      <c r="X116" s="509"/>
      <c r="Y116" s="509"/>
      <c r="Z116" s="239">
        <f t="shared" si="50"/>
        <v>0</v>
      </c>
      <c r="AB116" s="1"/>
      <c r="AC116" s="1"/>
      <c r="AD116" s="1"/>
      <c r="AE116" s="1"/>
      <c r="AF116" s="1"/>
    </row>
    <row r="117" spans="2:32" ht="14.25" customHeight="1">
      <c r="B117" s="610"/>
      <c r="C117" s="611"/>
      <c r="D117" s="625"/>
      <c r="E117" s="837" t="str">
        <f>E112</f>
        <v>1 п/г</v>
      </c>
      <c r="F117" s="838"/>
      <c r="G117" s="829" t="str">
        <f>G112</f>
        <v>2 п/г</v>
      </c>
      <c r="H117" s="830"/>
      <c r="I117" s="771" t="s">
        <v>98</v>
      </c>
      <c r="J117" s="772"/>
      <c r="K117" s="330"/>
      <c r="L117" s="839" t="s">
        <v>0</v>
      </c>
      <c r="M117" s="838"/>
      <c r="N117" s="829" t="s">
        <v>1</v>
      </c>
      <c r="O117" s="830"/>
      <c r="P117" s="773" t="s">
        <v>98</v>
      </c>
      <c r="Q117" s="774"/>
      <c r="R117" s="717" t="s">
        <v>0</v>
      </c>
      <c r="S117" s="617"/>
      <c r="T117" s="618" t="s">
        <v>1</v>
      </c>
      <c r="U117" s="619"/>
      <c r="V117" s="688" t="s">
        <v>98</v>
      </c>
      <c r="W117" s="684"/>
      <c r="X117" s="509"/>
      <c r="Y117" s="509"/>
      <c r="Z117" s="239">
        <f t="shared" si="50"/>
        <v>0</v>
      </c>
      <c r="AB117" s="1"/>
      <c r="AC117" s="1"/>
      <c r="AD117" s="1"/>
      <c r="AE117" s="1"/>
      <c r="AF117" s="1"/>
    </row>
    <row r="118" spans="2:32" ht="30.75" customHeight="1" thickBot="1">
      <c r="B118" s="612"/>
      <c r="C118" s="613"/>
      <c r="D118" s="626"/>
      <c r="E118" s="217" t="s">
        <v>32</v>
      </c>
      <c r="F118" s="218" t="s">
        <v>33</v>
      </c>
      <c r="G118" s="218" t="s">
        <v>32</v>
      </c>
      <c r="H118" s="219" t="s">
        <v>33</v>
      </c>
      <c r="I118" s="220" t="s">
        <v>32</v>
      </c>
      <c r="J118" s="219" t="s">
        <v>33</v>
      </c>
      <c r="K118" s="330"/>
      <c r="L118" s="220" t="s">
        <v>32</v>
      </c>
      <c r="M118" s="218" t="s">
        <v>33</v>
      </c>
      <c r="N118" s="218" t="s">
        <v>32</v>
      </c>
      <c r="O118" s="219" t="s">
        <v>33</v>
      </c>
      <c r="P118" s="220" t="s">
        <v>32</v>
      </c>
      <c r="Q118" s="219" t="s">
        <v>33</v>
      </c>
      <c r="R118" s="103" t="s">
        <v>32</v>
      </c>
      <c r="S118" s="84" t="s">
        <v>33</v>
      </c>
      <c r="T118" s="84" t="s">
        <v>32</v>
      </c>
      <c r="U118" s="85" t="s">
        <v>33</v>
      </c>
      <c r="V118" s="103" t="s">
        <v>32</v>
      </c>
      <c r="W118" s="85" t="s">
        <v>33</v>
      </c>
      <c r="X118" s="510"/>
      <c r="Y118" s="510"/>
      <c r="Z118" s="239"/>
      <c r="AB118" s="1"/>
      <c r="AC118" s="1"/>
      <c r="AD118" s="1"/>
      <c r="AE118" s="1"/>
      <c r="AF118" s="1"/>
    </row>
    <row r="119" spans="2:32" ht="58.5" customHeight="1" thickBot="1">
      <c r="B119" s="614" t="str">
        <f>B114</f>
        <v>Селивановский филиал</v>
      </c>
      <c r="C119" s="615"/>
      <c r="D119" s="276" t="s">
        <v>241</v>
      </c>
      <c r="E119" s="227">
        <f>E114*1.2</f>
        <v>72.251999999999995</v>
      </c>
      <c r="F119" s="222">
        <f>F114*1.2</f>
        <v>3185.4839999999999</v>
      </c>
      <c r="G119" s="228">
        <f t="shared" ref="G119:H119" si="65">G114*1.2</f>
        <v>75.852000000000004</v>
      </c>
      <c r="H119" s="224">
        <f t="shared" si="65"/>
        <v>3504.0239999999999</v>
      </c>
      <c r="I119" s="225">
        <f>G119/E119</f>
        <v>1.0498256103637271</v>
      </c>
      <c r="J119" s="226">
        <f>H119/F119</f>
        <v>1.0999973630380815</v>
      </c>
      <c r="K119" s="330"/>
      <c r="L119" s="331">
        <f>L114*1.2</f>
        <v>72.251999999999995</v>
      </c>
      <c r="M119" s="332">
        <f>M114*1.2</f>
        <v>3185.4839999999999</v>
      </c>
      <c r="N119" s="333">
        <f t="shared" ref="N119:O119" si="66">N114*1.2</f>
        <v>75.852000000000004</v>
      </c>
      <c r="O119" s="215">
        <f t="shared" si="66"/>
        <v>3504.0239999999999</v>
      </c>
      <c r="P119" s="334">
        <f>N119/L119</f>
        <v>1.0498256103637271</v>
      </c>
      <c r="Q119" s="335">
        <f>O119/M119</f>
        <v>1.0999973630380815</v>
      </c>
      <c r="R119" s="249">
        <f>R114*1.2</f>
        <v>80.567999999999998</v>
      </c>
      <c r="S119" s="88">
        <f>S114*1.2</f>
        <v>3959.3639999999996</v>
      </c>
      <c r="T119" s="249">
        <f>T114*1.2</f>
        <v>87.18</v>
      </c>
      <c r="U119" s="88">
        <f>U114*1.2</f>
        <v>4355.0879999999997</v>
      </c>
      <c r="V119" s="124">
        <f>T119/R119</f>
        <v>1.0820673220137029</v>
      </c>
      <c r="W119" s="125">
        <f>U119/S119</f>
        <v>1.099946355020655</v>
      </c>
      <c r="X119" s="351"/>
      <c r="Y119" s="351"/>
      <c r="Z119" s="239">
        <f t="shared" si="50"/>
        <v>-318.53999999999996</v>
      </c>
      <c r="AB119" s="1"/>
      <c r="AC119" s="1"/>
      <c r="AD119" s="1"/>
      <c r="AE119" s="1"/>
      <c r="AF119" s="1"/>
    </row>
    <row r="120" spans="2:32" ht="18" customHeight="1">
      <c r="J120" s="1"/>
      <c r="K120" s="1"/>
      <c r="R120" s="6"/>
      <c r="X120" s="511"/>
      <c r="Y120" s="511"/>
      <c r="Z120" s="239">
        <f t="shared" si="50"/>
        <v>0</v>
      </c>
      <c r="AB120" s="1"/>
      <c r="AC120" s="1"/>
      <c r="AD120" s="1"/>
      <c r="AE120" s="1"/>
      <c r="AF120" s="1"/>
    </row>
    <row r="121" spans="2:32" ht="21" hidden="1" customHeight="1" thickBot="1">
      <c r="B121" s="820" t="s">
        <v>115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X121" s="511"/>
      <c r="Y121" s="511"/>
      <c r="Z121" s="239">
        <f t="shared" si="50"/>
        <v>0</v>
      </c>
    </row>
    <row r="122" spans="2:32" hidden="1">
      <c r="B122" s="688" t="s">
        <v>5</v>
      </c>
      <c r="C122" s="684"/>
      <c r="D122" s="694" t="s">
        <v>40</v>
      </c>
      <c r="L122" s="605">
        <v>2019</v>
      </c>
      <c r="M122" s="606"/>
      <c r="N122" s="607"/>
      <c r="O122" s="605">
        <v>2020</v>
      </c>
      <c r="P122" s="606"/>
      <c r="Q122" s="607"/>
      <c r="R122" s="822">
        <v>2021</v>
      </c>
      <c r="S122" s="823"/>
      <c r="V122" s="2"/>
      <c r="X122" s="511"/>
      <c r="Y122" s="511"/>
      <c r="Z122" s="239"/>
    </row>
    <row r="123" spans="2:32" ht="15.75" hidden="1" thickBot="1">
      <c r="B123" s="612"/>
      <c r="C123" s="672"/>
      <c r="D123" s="695"/>
      <c r="L123" s="78" t="s">
        <v>0</v>
      </c>
      <c r="M123" s="129" t="s">
        <v>1</v>
      </c>
      <c r="N123" s="108" t="s">
        <v>97</v>
      </c>
      <c r="O123" s="78" t="s">
        <v>0</v>
      </c>
      <c r="P123" s="129" t="s">
        <v>1</v>
      </c>
      <c r="Q123" s="108" t="s">
        <v>97</v>
      </c>
      <c r="R123" s="326" t="s">
        <v>0</v>
      </c>
      <c r="S123" s="327" t="s">
        <v>1</v>
      </c>
      <c r="V123" s="2"/>
      <c r="X123" s="511"/>
      <c r="Y123" s="511"/>
      <c r="Z123" s="239"/>
    </row>
    <row r="124" spans="2:32" ht="22.5" hidden="1" customHeight="1" thickBot="1">
      <c r="B124" s="729" t="s">
        <v>20</v>
      </c>
      <c r="C124" s="730"/>
      <c r="D124" s="82" t="s">
        <v>187</v>
      </c>
      <c r="L124" s="62">
        <v>60.21</v>
      </c>
      <c r="M124" s="63">
        <v>63.21</v>
      </c>
      <c r="N124" s="173">
        <f t="shared" ref="N124" si="67">M124/L124</f>
        <v>1.0498256103637269</v>
      </c>
      <c r="O124" s="62">
        <f t="shared" ref="O124" si="68">M124</f>
        <v>63.21</v>
      </c>
      <c r="P124" s="248">
        <v>67.14</v>
      </c>
      <c r="Q124" s="173">
        <f t="shared" ref="Q124" si="69">P124/O124</f>
        <v>1.0621737066919792</v>
      </c>
      <c r="R124" s="328">
        <v>67.14</v>
      </c>
      <c r="S124" s="329">
        <v>69.760000000000005</v>
      </c>
      <c r="V124" s="2"/>
      <c r="X124" s="511"/>
      <c r="Y124" s="511"/>
      <c r="Z124" s="239">
        <f t="shared" si="50"/>
        <v>0</v>
      </c>
    </row>
    <row r="125" spans="2:32" ht="15" customHeight="1">
      <c r="J125" s="1"/>
      <c r="K125" s="1"/>
      <c r="R125" s="6"/>
      <c r="X125" s="511"/>
      <c r="Y125" s="511"/>
      <c r="Z125" s="239">
        <f t="shared" si="50"/>
        <v>0</v>
      </c>
      <c r="AB125" s="1"/>
      <c r="AC125" s="1"/>
      <c r="AD125" s="1"/>
      <c r="AE125" s="1"/>
      <c r="AF125" s="1"/>
    </row>
    <row r="126" spans="2:32" ht="25.5" customHeight="1">
      <c r="B126" s="745" t="s">
        <v>35</v>
      </c>
      <c r="C126" s="744"/>
      <c r="D126" s="744"/>
      <c r="E126" s="744"/>
      <c r="F126" s="744"/>
      <c r="G126" s="744"/>
      <c r="H126" s="744"/>
      <c r="I126" s="744"/>
      <c r="J126" s="744"/>
      <c r="K126" s="744"/>
      <c r="L126" s="744"/>
      <c r="M126" s="744"/>
      <c r="N126" s="744"/>
      <c r="O126" s="744"/>
      <c r="P126" s="744"/>
      <c r="Q126" s="744"/>
      <c r="R126" s="744"/>
      <c r="S126" s="744"/>
      <c r="T126" s="744"/>
      <c r="U126" s="744"/>
      <c r="V126" s="744"/>
      <c r="W126" s="744"/>
      <c r="X126" s="503"/>
      <c r="Y126" s="503"/>
      <c r="Z126" s="239">
        <f t="shared" si="50"/>
        <v>0</v>
      </c>
      <c r="AB126" s="1"/>
      <c r="AC126" s="1"/>
      <c r="AD126" s="1"/>
      <c r="AE126" s="1"/>
      <c r="AF126" s="1"/>
    </row>
    <row r="127" spans="2:32" ht="25.5" customHeight="1" thickBot="1">
      <c r="B127" s="742" t="s">
        <v>95</v>
      </c>
      <c r="C127" s="743"/>
      <c r="D127" s="743"/>
      <c r="E127" s="743"/>
      <c r="F127" s="743"/>
      <c r="G127" s="743"/>
      <c r="H127" s="743"/>
      <c r="I127" s="743"/>
      <c r="J127" s="743"/>
      <c r="K127" s="743"/>
      <c r="L127" s="743"/>
      <c r="M127" s="743"/>
      <c r="N127" s="743"/>
      <c r="O127" s="743"/>
      <c r="P127" s="743"/>
      <c r="Q127" s="743"/>
      <c r="R127" s="743"/>
      <c r="S127" s="743"/>
      <c r="T127" s="743"/>
      <c r="U127" s="743"/>
      <c r="V127" s="743"/>
      <c r="W127" s="743"/>
      <c r="X127" s="503"/>
      <c r="Y127" s="503"/>
      <c r="Z127" s="239">
        <f t="shared" si="50"/>
        <v>0</v>
      </c>
      <c r="AB127" s="1"/>
      <c r="AC127" s="1"/>
      <c r="AD127" s="1"/>
      <c r="AE127" s="1"/>
      <c r="AF127" s="1"/>
    </row>
    <row r="128" spans="2:32">
      <c r="B128" s="608" t="s">
        <v>5</v>
      </c>
      <c r="C128" s="670"/>
      <c r="D128" s="624" t="s">
        <v>40</v>
      </c>
      <c r="L128" s="788">
        <v>2019</v>
      </c>
      <c r="M128" s="789"/>
      <c r="N128" s="789"/>
      <c r="O128" s="789"/>
      <c r="P128" s="789"/>
      <c r="Q128" s="790"/>
      <c r="R128" s="650">
        <v>2021</v>
      </c>
      <c r="S128" s="651"/>
      <c r="T128" s="651"/>
      <c r="U128" s="651"/>
      <c r="V128" s="651"/>
      <c r="W128" s="652"/>
      <c r="X128" s="509"/>
      <c r="Y128" s="509"/>
      <c r="Z128" s="239">
        <f t="shared" si="50"/>
        <v>0</v>
      </c>
    </row>
    <row r="129" spans="2:27">
      <c r="B129" s="610"/>
      <c r="C129" s="671"/>
      <c r="D129" s="625"/>
      <c r="L129" s="793" t="str">
        <f>E112</f>
        <v>1 п/г</v>
      </c>
      <c r="M129" s="846"/>
      <c r="N129" s="846" t="str">
        <f>G112</f>
        <v>2 п/г</v>
      </c>
      <c r="O129" s="794"/>
      <c r="P129" s="793" t="s">
        <v>98</v>
      </c>
      <c r="Q129" s="794"/>
      <c r="R129" s="688" t="s">
        <v>0</v>
      </c>
      <c r="S129" s="683"/>
      <c r="T129" s="683" t="s">
        <v>1</v>
      </c>
      <c r="U129" s="684"/>
      <c r="V129" s="688" t="s">
        <v>98</v>
      </c>
      <c r="W129" s="684"/>
      <c r="X129" s="509"/>
      <c r="Y129" s="509"/>
      <c r="Z129" s="239">
        <f t="shared" si="50"/>
        <v>0</v>
      </c>
    </row>
    <row r="130" spans="2:27" ht="29.25" thickBot="1">
      <c r="B130" s="612"/>
      <c r="C130" s="672"/>
      <c r="D130" s="626"/>
      <c r="L130" s="289" t="s">
        <v>32</v>
      </c>
      <c r="M130" s="287" t="s">
        <v>33</v>
      </c>
      <c r="N130" s="287" t="s">
        <v>32</v>
      </c>
      <c r="O130" s="288" t="s">
        <v>33</v>
      </c>
      <c r="P130" s="289" t="s">
        <v>32</v>
      </c>
      <c r="Q130" s="288" t="s">
        <v>33</v>
      </c>
      <c r="R130" s="103" t="s">
        <v>32</v>
      </c>
      <c r="S130" s="84" t="s">
        <v>33</v>
      </c>
      <c r="T130" s="84" t="s">
        <v>32</v>
      </c>
      <c r="U130" s="85" t="s">
        <v>33</v>
      </c>
      <c r="V130" s="103" t="s">
        <v>32</v>
      </c>
      <c r="W130" s="85" t="s">
        <v>33</v>
      </c>
      <c r="X130" s="510"/>
      <c r="Y130" s="510"/>
      <c r="Z130" s="239"/>
    </row>
    <row r="131" spans="2:27">
      <c r="B131" s="620" t="s">
        <v>7</v>
      </c>
      <c r="C131" s="700"/>
      <c r="D131" s="82" t="s">
        <v>233</v>
      </c>
      <c r="L131" s="321">
        <v>49.96</v>
      </c>
      <c r="M131" s="322">
        <v>2365.04</v>
      </c>
      <c r="N131" s="323">
        <v>53.19</v>
      </c>
      <c r="O131" s="191">
        <v>2446.98</v>
      </c>
      <c r="P131" s="324">
        <f t="shared" ref="P131:Q147" si="70">N131/L131</f>
        <v>1.0646517213771016</v>
      </c>
      <c r="Q131" s="192">
        <f t="shared" si="70"/>
        <v>1.0346463484761357</v>
      </c>
      <c r="R131" s="495">
        <v>55.12</v>
      </c>
      <c r="S131" s="496">
        <v>2503.2399999999998</v>
      </c>
      <c r="T131" s="9">
        <v>57.38</v>
      </c>
      <c r="U131" s="117">
        <v>2503.2399999999998</v>
      </c>
      <c r="V131" s="126">
        <f>T131/R131</f>
        <v>1.0410014513788099</v>
      </c>
      <c r="W131" s="111">
        <f t="shared" ref="W131:W136" si="71">U131/S131</f>
        <v>1</v>
      </c>
      <c r="X131" s="351"/>
      <c r="Y131" s="351"/>
      <c r="Z131" s="239">
        <f>N131-R131</f>
        <v>-1.9299999999999997</v>
      </c>
      <c r="AA131" s="239">
        <f>O131-S131</f>
        <v>-56.259999999999764</v>
      </c>
    </row>
    <row r="132" spans="2:27">
      <c r="B132" s="844" t="s">
        <v>204</v>
      </c>
      <c r="C132" s="845"/>
      <c r="D132" s="82" t="s">
        <v>236</v>
      </c>
      <c r="E132" s="448"/>
      <c r="F132" s="448"/>
      <c r="G132" s="448"/>
      <c r="H132" s="448"/>
      <c r="I132" s="448"/>
      <c r="J132" s="448"/>
      <c r="K132" s="448"/>
      <c r="L132" s="459"/>
      <c r="M132" s="460"/>
      <c r="N132" s="465"/>
      <c r="O132" s="462"/>
      <c r="P132" s="463"/>
      <c r="Q132" s="456"/>
      <c r="R132" s="497">
        <v>20.58</v>
      </c>
      <c r="S132" s="498">
        <v>2802.17</v>
      </c>
      <c r="T132" s="237">
        <v>21.92</v>
      </c>
      <c r="U132" s="464">
        <v>2802.17</v>
      </c>
      <c r="V132" s="127"/>
      <c r="W132" s="109"/>
      <c r="X132" s="351"/>
      <c r="Y132" s="351"/>
      <c r="Z132" s="239"/>
      <c r="AA132" s="239"/>
    </row>
    <row r="133" spans="2:27">
      <c r="B133" s="847" t="s">
        <v>14</v>
      </c>
      <c r="C133" s="848"/>
      <c r="D133" s="82" t="s">
        <v>244</v>
      </c>
      <c r="L133" s="316">
        <v>16.77</v>
      </c>
      <c r="M133" s="317">
        <v>2060.5700000000002</v>
      </c>
      <c r="N133" s="320">
        <v>17.89</v>
      </c>
      <c r="O133" s="196">
        <v>2142.9899999999998</v>
      </c>
      <c r="P133" s="319">
        <f t="shared" si="70"/>
        <v>1.0667859272510436</v>
      </c>
      <c r="Q133" s="197">
        <f t="shared" si="70"/>
        <v>1.0399986411526905</v>
      </c>
      <c r="R133" s="497">
        <v>19.23</v>
      </c>
      <c r="S133" s="307">
        <v>2209.63</v>
      </c>
      <c r="T133" s="175">
        <v>19.93</v>
      </c>
      <c r="U133" s="115">
        <f>S27</f>
        <v>2294.35</v>
      </c>
      <c r="V133" s="246">
        <f t="shared" ref="V133:V136" si="72">T133/R133</f>
        <v>1.0364014560582422</v>
      </c>
      <c r="W133" s="109">
        <f t="shared" si="71"/>
        <v>1.0383412607540627</v>
      </c>
      <c r="X133" s="351"/>
      <c r="Y133" s="351"/>
      <c r="Z133" s="239">
        <f t="shared" ref="Z133:Z170" si="73">N133-R133</f>
        <v>-1.3399999999999999</v>
      </c>
      <c r="AA133" s="239">
        <f t="shared" ref="AA133:AA170" si="74">O133-S133</f>
        <v>-66.640000000000327</v>
      </c>
    </row>
    <row r="134" spans="2:27">
      <c r="B134" s="847" t="s">
        <v>2</v>
      </c>
      <c r="C134" s="848"/>
      <c r="D134" s="82" t="s">
        <v>237</v>
      </c>
      <c r="L134" s="316">
        <v>30.3</v>
      </c>
      <c r="M134" s="317">
        <v>2001.01</v>
      </c>
      <c r="N134" s="320">
        <v>30.82</v>
      </c>
      <c r="O134" s="196">
        <v>2001.01</v>
      </c>
      <c r="P134" s="319">
        <f t="shared" si="70"/>
        <v>1.0171617161716171</v>
      </c>
      <c r="Q134" s="197">
        <f t="shared" si="70"/>
        <v>1</v>
      </c>
      <c r="R134" s="497">
        <v>30.13</v>
      </c>
      <c r="S134" s="307">
        <v>2067.94</v>
      </c>
      <c r="T134" s="175">
        <v>30.8</v>
      </c>
      <c r="U134" s="115">
        <f>S32</f>
        <v>2151.9899999999998</v>
      </c>
      <c r="V134" s="246">
        <f t="shared" si="72"/>
        <v>1.0222369731164953</v>
      </c>
      <c r="W134" s="109">
        <f t="shared" si="71"/>
        <v>1.0406443126976603</v>
      </c>
      <c r="X134" s="351"/>
      <c r="Y134" s="351"/>
      <c r="Z134" s="239">
        <f t="shared" si="73"/>
        <v>0.69000000000000128</v>
      </c>
      <c r="AA134" s="239">
        <f t="shared" si="74"/>
        <v>-66.930000000000064</v>
      </c>
    </row>
    <row r="135" spans="2:27">
      <c r="B135" s="622" t="s">
        <v>18</v>
      </c>
      <c r="C135" s="632"/>
      <c r="D135" s="82" t="s">
        <v>242</v>
      </c>
      <c r="E135" s="448"/>
      <c r="F135" s="448"/>
      <c r="G135" s="448"/>
      <c r="H135" s="448"/>
      <c r="I135" s="448"/>
      <c r="J135" s="448"/>
      <c r="K135" s="448"/>
      <c r="L135" s="459"/>
      <c r="M135" s="460"/>
      <c r="N135" s="461"/>
      <c r="O135" s="462"/>
      <c r="P135" s="463"/>
      <c r="Q135" s="456"/>
      <c r="R135" s="497">
        <v>8.02</v>
      </c>
      <c r="S135" s="498">
        <v>2193.6799999999998</v>
      </c>
      <c r="T135" s="237">
        <v>9.44</v>
      </c>
      <c r="U135" s="464">
        <f>S33</f>
        <v>2296.4</v>
      </c>
      <c r="V135" s="246"/>
      <c r="W135" s="109"/>
      <c r="X135" s="351"/>
      <c r="Y135" s="351"/>
      <c r="Z135" s="239"/>
      <c r="AA135" s="239"/>
    </row>
    <row r="136" spans="2:27">
      <c r="B136" s="847" t="s">
        <v>19</v>
      </c>
      <c r="C136" s="848"/>
      <c r="D136" s="82" t="s">
        <v>235</v>
      </c>
      <c r="L136" s="316">
        <v>20.69</v>
      </c>
      <c r="M136" s="317">
        <v>1983.22</v>
      </c>
      <c r="N136" s="320">
        <v>20.66</v>
      </c>
      <c r="O136" s="196">
        <v>2046.59</v>
      </c>
      <c r="P136" s="319">
        <f t="shared" si="70"/>
        <v>0.99855002416626382</v>
      </c>
      <c r="Q136" s="197">
        <f t="shared" si="70"/>
        <v>1.0319530863948527</v>
      </c>
      <c r="R136" s="499">
        <v>21.87</v>
      </c>
      <c r="S136" s="307">
        <v>2110.91</v>
      </c>
      <c r="T136" s="113">
        <v>22.44</v>
      </c>
      <c r="U136" s="115">
        <f>S34</f>
        <v>2201.8000000000002</v>
      </c>
      <c r="V136" s="127">
        <f t="shared" si="72"/>
        <v>1.0260631001371743</v>
      </c>
      <c r="W136" s="109">
        <f t="shared" si="71"/>
        <v>1.043057259665263</v>
      </c>
      <c r="X136" s="351"/>
      <c r="Y136" s="351"/>
      <c r="Z136" s="239">
        <f t="shared" si="73"/>
        <v>-1.2100000000000009</v>
      </c>
      <c r="AA136" s="239">
        <f t="shared" si="74"/>
        <v>-64.319999999999936</v>
      </c>
    </row>
    <row r="137" spans="2:27">
      <c r="B137" s="847" t="s">
        <v>26</v>
      </c>
      <c r="C137" s="848"/>
      <c r="D137" s="655" t="s">
        <v>234</v>
      </c>
      <c r="L137" s="849"/>
      <c r="M137" s="850"/>
      <c r="N137" s="851"/>
      <c r="O137" s="852"/>
      <c r="P137" s="840"/>
      <c r="Q137" s="841"/>
      <c r="R137" s="842"/>
      <c r="S137" s="843"/>
      <c r="T137" s="668"/>
      <c r="U137" s="669"/>
      <c r="V137" s="676"/>
      <c r="W137" s="677"/>
      <c r="X137" s="512"/>
      <c r="Y137" s="512"/>
      <c r="Z137" s="239">
        <f t="shared" si="73"/>
        <v>0</v>
      </c>
      <c r="AA137" s="239">
        <f t="shared" si="74"/>
        <v>0</v>
      </c>
    </row>
    <row r="138" spans="2:27">
      <c r="B138" s="853" t="s">
        <v>27</v>
      </c>
      <c r="C138" s="854"/>
      <c r="D138" s="656"/>
      <c r="L138" s="316">
        <v>34.049999999999997</v>
      </c>
      <c r="M138" s="858">
        <v>2320.17</v>
      </c>
      <c r="N138" s="318">
        <v>35.299999999999997</v>
      </c>
      <c r="O138" s="753">
        <v>2449.8200000000002</v>
      </c>
      <c r="P138" s="319">
        <f t="shared" si="70"/>
        <v>1.0367107195301029</v>
      </c>
      <c r="Q138" s="861">
        <f>O138/M138</f>
        <v>1.0558795260692104</v>
      </c>
      <c r="R138" s="499">
        <v>36.03</v>
      </c>
      <c r="S138" s="855">
        <v>2587</v>
      </c>
      <c r="T138" s="113">
        <v>37.979999999999997</v>
      </c>
      <c r="U138" s="881">
        <f>S35</f>
        <v>2601.6799999999998</v>
      </c>
      <c r="V138" s="127">
        <f t="shared" ref="V138:W150" si="75">T138/R138</f>
        <v>1.054121565362198</v>
      </c>
      <c r="W138" s="739">
        <f>U138/S138</f>
        <v>1.0056745264785465</v>
      </c>
      <c r="X138" s="513"/>
      <c r="Y138" s="513"/>
      <c r="Z138" s="239">
        <f t="shared" si="73"/>
        <v>-0.73000000000000398</v>
      </c>
      <c r="AA138" s="239">
        <f t="shared" si="74"/>
        <v>-137.17999999999984</v>
      </c>
    </row>
    <row r="139" spans="2:27">
      <c r="B139" s="853" t="s">
        <v>28</v>
      </c>
      <c r="C139" s="854"/>
      <c r="D139" s="656"/>
      <c r="L139" s="316">
        <v>29.24</v>
      </c>
      <c r="M139" s="859"/>
      <c r="N139" s="318">
        <v>29.51</v>
      </c>
      <c r="O139" s="754"/>
      <c r="P139" s="319">
        <f t="shared" si="70"/>
        <v>1.009233926128591</v>
      </c>
      <c r="Q139" s="861"/>
      <c r="R139" s="499">
        <v>32.520000000000003</v>
      </c>
      <c r="S139" s="856"/>
      <c r="T139" s="113">
        <v>33.74</v>
      </c>
      <c r="U139" s="882"/>
      <c r="V139" s="127">
        <f t="shared" si="75"/>
        <v>1.0375153751537516</v>
      </c>
      <c r="W139" s="740"/>
      <c r="X139" s="513"/>
      <c r="Y139" s="513"/>
      <c r="Z139" s="239">
        <f t="shared" si="73"/>
        <v>-3.0100000000000016</v>
      </c>
      <c r="AA139" s="239">
        <f t="shared" si="74"/>
        <v>0</v>
      </c>
    </row>
    <row r="140" spans="2:27">
      <c r="B140" s="853" t="s">
        <v>29</v>
      </c>
      <c r="C140" s="854"/>
      <c r="D140" s="656"/>
      <c r="L140" s="316">
        <v>34.049999999999997</v>
      </c>
      <c r="M140" s="859"/>
      <c r="N140" s="318">
        <v>35.299999999999997</v>
      </c>
      <c r="O140" s="754"/>
      <c r="P140" s="319">
        <f t="shared" si="70"/>
        <v>1.0367107195301029</v>
      </c>
      <c r="Q140" s="861"/>
      <c r="R140" s="499">
        <v>39.26</v>
      </c>
      <c r="S140" s="856"/>
      <c r="T140" s="113">
        <v>40.1</v>
      </c>
      <c r="U140" s="882"/>
      <c r="V140" s="127">
        <f t="shared" si="75"/>
        <v>1.0213958227203261</v>
      </c>
      <c r="W140" s="740"/>
      <c r="X140" s="513"/>
      <c r="Y140" s="513"/>
      <c r="Z140" s="239">
        <f t="shared" si="73"/>
        <v>-3.9600000000000009</v>
      </c>
      <c r="AA140" s="239">
        <f t="shared" si="74"/>
        <v>0</v>
      </c>
    </row>
    <row r="141" spans="2:27">
      <c r="B141" s="853" t="s">
        <v>30</v>
      </c>
      <c r="C141" s="854"/>
      <c r="D141" s="656"/>
      <c r="L141" s="316">
        <v>34.049999999999997</v>
      </c>
      <c r="M141" s="859"/>
      <c r="N141" s="318">
        <v>35.299999999999997</v>
      </c>
      <c r="O141" s="754"/>
      <c r="P141" s="319">
        <f t="shared" si="70"/>
        <v>1.0367107195301029</v>
      </c>
      <c r="Q141" s="861"/>
      <c r="R141" s="499">
        <v>36.03</v>
      </c>
      <c r="S141" s="856"/>
      <c r="T141" s="113">
        <v>37.979999999999997</v>
      </c>
      <c r="U141" s="882"/>
      <c r="V141" s="127">
        <f t="shared" si="75"/>
        <v>1.054121565362198</v>
      </c>
      <c r="W141" s="740"/>
      <c r="X141" s="513"/>
      <c r="Y141" s="513"/>
      <c r="Z141" s="239">
        <f t="shared" si="73"/>
        <v>-0.73000000000000398</v>
      </c>
      <c r="AA141" s="239">
        <f t="shared" si="74"/>
        <v>0</v>
      </c>
    </row>
    <row r="142" spans="2:27">
      <c r="B142" s="853" t="s">
        <v>31</v>
      </c>
      <c r="C142" s="854"/>
      <c r="D142" s="656"/>
      <c r="L142" s="316">
        <v>34.049999999999997</v>
      </c>
      <c r="M142" s="860"/>
      <c r="N142" s="318">
        <v>35.299999999999997</v>
      </c>
      <c r="O142" s="759"/>
      <c r="P142" s="319">
        <f t="shared" si="70"/>
        <v>1.0367107195301029</v>
      </c>
      <c r="Q142" s="861"/>
      <c r="R142" s="499">
        <v>36.03</v>
      </c>
      <c r="S142" s="856"/>
      <c r="T142" s="113">
        <v>37.979999999999997</v>
      </c>
      <c r="U142" s="882"/>
      <c r="V142" s="127">
        <f t="shared" si="75"/>
        <v>1.054121565362198</v>
      </c>
      <c r="W142" s="740"/>
      <c r="X142" s="513"/>
      <c r="Y142" s="513"/>
      <c r="Z142" s="239">
        <f t="shared" si="73"/>
        <v>-0.73000000000000398</v>
      </c>
      <c r="AA142" s="239">
        <f t="shared" si="74"/>
        <v>0</v>
      </c>
    </row>
    <row r="143" spans="2:27" s="449" customFormat="1">
      <c r="B143" s="749" t="s">
        <v>206</v>
      </c>
      <c r="C143" s="750"/>
      <c r="D143" s="657"/>
      <c r="L143" s="316"/>
      <c r="M143" s="427"/>
      <c r="N143" s="318"/>
      <c r="O143" s="425"/>
      <c r="P143" s="319"/>
      <c r="Q143" s="428"/>
      <c r="R143" s="499">
        <v>27.12</v>
      </c>
      <c r="S143" s="857"/>
      <c r="T143" s="451">
        <v>27.12</v>
      </c>
      <c r="U143" s="883"/>
      <c r="V143" s="127">
        <f t="shared" si="75"/>
        <v>1</v>
      </c>
      <c r="W143" s="741"/>
      <c r="X143" s="513"/>
      <c r="Y143" s="513"/>
      <c r="Z143" s="239"/>
      <c r="AA143" s="239"/>
    </row>
    <row r="144" spans="2:27">
      <c r="B144" s="862" t="s">
        <v>3</v>
      </c>
      <c r="C144" s="863"/>
      <c r="D144" s="82" t="s">
        <v>246</v>
      </c>
      <c r="L144" s="316">
        <v>16.48</v>
      </c>
      <c r="M144" s="317">
        <v>1780.16</v>
      </c>
      <c r="N144" s="320">
        <v>16.510000000000002</v>
      </c>
      <c r="O144" s="196">
        <v>1819.11</v>
      </c>
      <c r="P144" s="319">
        <f t="shared" si="70"/>
        <v>1.0018203883495147</v>
      </c>
      <c r="Q144" s="197">
        <f t="shared" si="70"/>
        <v>1.021880055725328</v>
      </c>
      <c r="R144" s="500">
        <v>17.149999999999999</v>
      </c>
      <c r="S144" s="307">
        <v>1828.38</v>
      </c>
      <c r="T144" s="238">
        <v>17.149999999999999</v>
      </c>
      <c r="U144" s="115">
        <f>S36</f>
        <v>1828.38</v>
      </c>
      <c r="V144" s="127">
        <f t="shared" si="75"/>
        <v>1</v>
      </c>
      <c r="W144" s="109">
        <f t="shared" si="75"/>
        <v>1</v>
      </c>
      <c r="X144" s="351"/>
      <c r="Y144" s="351"/>
      <c r="Z144" s="239">
        <f t="shared" si="73"/>
        <v>-0.63999999999999702</v>
      </c>
      <c r="AA144" s="239">
        <f t="shared" si="74"/>
        <v>-9.2700000000002092</v>
      </c>
    </row>
    <row r="145" spans="2:27">
      <c r="B145" s="847" t="s">
        <v>20</v>
      </c>
      <c r="C145" s="848"/>
      <c r="D145" s="82" t="s">
        <v>239</v>
      </c>
      <c r="L145" s="316">
        <v>57.08</v>
      </c>
      <c r="M145" s="317">
        <v>2654.57</v>
      </c>
      <c r="N145" s="320">
        <v>59.35</v>
      </c>
      <c r="O145" s="196">
        <v>2920.02</v>
      </c>
      <c r="P145" s="319">
        <f t="shared" si="70"/>
        <v>1.0397687456201823</v>
      </c>
      <c r="Q145" s="197">
        <f t="shared" si="70"/>
        <v>1.0999973630380815</v>
      </c>
      <c r="R145" s="315">
        <v>61.11</v>
      </c>
      <c r="S145" s="307">
        <v>3299.47</v>
      </c>
      <c r="T145" s="113">
        <v>64.41</v>
      </c>
      <c r="U145" s="115">
        <v>3629.24</v>
      </c>
      <c r="V145" s="127">
        <f t="shared" si="75"/>
        <v>1.0540009818360334</v>
      </c>
      <c r="W145" s="109">
        <f t="shared" si="75"/>
        <v>1.0999463550206547</v>
      </c>
      <c r="X145" s="351"/>
      <c r="Y145" s="351"/>
      <c r="Z145" s="239">
        <f t="shared" si="73"/>
        <v>-1.759999999999998</v>
      </c>
      <c r="AA145" s="239">
        <f t="shared" si="74"/>
        <v>-379.44999999999982</v>
      </c>
    </row>
    <row r="146" spans="2:27">
      <c r="B146" s="847" t="s">
        <v>103</v>
      </c>
      <c r="C146" s="848"/>
      <c r="D146" s="82" t="s">
        <v>240</v>
      </c>
      <c r="L146" s="316">
        <v>57.08</v>
      </c>
      <c r="M146" s="325">
        <v>3044.67</v>
      </c>
      <c r="N146" s="320">
        <v>59.35</v>
      </c>
      <c r="O146" s="233">
        <v>3100.31</v>
      </c>
      <c r="P146" s="319">
        <f t="shared" si="70"/>
        <v>1.0397687456201823</v>
      </c>
      <c r="Q146" s="197">
        <f t="shared" si="70"/>
        <v>1.0182745584907396</v>
      </c>
      <c r="R146" s="315">
        <v>61.11</v>
      </c>
      <c r="S146" s="501">
        <v>2944.71</v>
      </c>
      <c r="T146" s="113">
        <v>64.41</v>
      </c>
      <c r="U146" s="115">
        <v>3006.74</v>
      </c>
      <c r="V146" s="127">
        <f t="shared" si="75"/>
        <v>1.0540009818360334</v>
      </c>
      <c r="W146" s="109">
        <f t="shared" si="75"/>
        <v>1.0210648926379846</v>
      </c>
      <c r="X146" s="351"/>
      <c r="Y146" s="351"/>
      <c r="Z146" s="239">
        <f t="shared" si="73"/>
        <v>-1.759999999999998</v>
      </c>
      <c r="AA146" s="239">
        <f t="shared" si="74"/>
        <v>155.59999999999991</v>
      </c>
    </row>
    <row r="147" spans="2:27">
      <c r="B147" s="847" t="s">
        <v>4</v>
      </c>
      <c r="C147" s="848"/>
      <c r="D147" s="82" t="s">
        <v>247</v>
      </c>
      <c r="L147" s="316">
        <v>23.85</v>
      </c>
      <c r="M147" s="317">
        <v>1856.93</v>
      </c>
      <c r="N147" s="320">
        <v>24.35</v>
      </c>
      <c r="O147" s="196">
        <v>1931.21</v>
      </c>
      <c r="P147" s="319">
        <f t="shared" si="70"/>
        <v>1.020964360587002</v>
      </c>
      <c r="Q147" s="197">
        <f t="shared" si="70"/>
        <v>1.0400015078651321</v>
      </c>
      <c r="R147" s="315">
        <v>25.16</v>
      </c>
      <c r="S147" s="307">
        <v>2336.4499999999998</v>
      </c>
      <c r="T147" s="113">
        <v>26.15</v>
      </c>
      <c r="U147" s="115">
        <f>S39</f>
        <v>2462.62</v>
      </c>
      <c r="V147" s="127">
        <f t="shared" si="75"/>
        <v>1.0393481717011128</v>
      </c>
      <c r="W147" s="109">
        <f t="shared" si="75"/>
        <v>1.0540007275995635</v>
      </c>
      <c r="X147" s="351"/>
      <c r="Y147" s="351"/>
      <c r="Z147" s="239">
        <f t="shared" si="73"/>
        <v>-0.80999999999999872</v>
      </c>
      <c r="AA147" s="239">
        <f t="shared" si="74"/>
        <v>-405.23999999999978</v>
      </c>
    </row>
    <row r="148" spans="2:27">
      <c r="B148" s="847" t="s">
        <v>207</v>
      </c>
      <c r="C148" s="848"/>
      <c r="D148" s="82" t="s">
        <v>245</v>
      </c>
      <c r="L148" s="315"/>
      <c r="M148" s="308"/>
      <c r="N148" s="338">
        <v>49.55</v>
      </c>
      <c r="O148" s="233">
        <f>M43</f>
        <v>1938.13</v>
      </c>
      <c r="P148" s="304"/>
      <c r="Q148" s="197"/>
      <c r="R148" s="499">
        <v>46.7</v>
      </c>
      <c r="S148" s="307">
        <v>2206.9899999999998</v>
      </c>
      <c r="T148" s="237">
        <v>47.14</v>
      </c>
      <c r="U148" s="141">
        <f>S43</f>
        <v>2199.15</v>
      </c>
      <c r="V148" s="127">
        <f t="shared" si="75"/>
        <v>1.0094218415417557</v>
      </c>
      <c r="W148" s="242">
        <f t="shared" si="75"/>
        <v>0.99644765041980266</v>
      </c>
      <c r="X148" s="351"/>
      <c r="Y148" s="351"/>
      <c r="Z148" s="239"/>
      <c r="AA148" s="239"/>
    </row>
    <row r="149" spans="2:27">
      <c r="B149" s="847" t="str">
        <f>B40</f>
        <v>Боголюбово, Сновицы (концессия)</v>
      </c>
      <c r="C149" s="848"/>
      <c r="D149" s="82" t="s">
        <v>238</v>
      </c>
      <c r="L149" s="315"/>
      <c r="M149" s="308"/>
      <c r="N149" s="338">
        <v>49.55</v>
      </c>
      <c r="O149" s="233">
        <f>M40</f>
        <v>1716.6</v>
      </c>
      <c r="P149" s="304"/>
      <c r="Q149" s="197"/>
      <c r="R149" s="499">
        <v>46.7</v>
      </c>
      <c r="S149" s="307">
        <v>1774.19</v>
      </c>
      <c r="T149" s="237">
        <v>47.14</v>
      </c>
      <c r="U149" s="141">
        <f>S40</f>
        <v>2057.9899999999998</v>
      </c>
      <c r="V149" s="127">
        <f t="shared" si="75"/>
        <v>1.0094218415417557</v>
      </c>
      <c r="W149" s="242">
        <f t="shared" si="75"/>
        <v>1.1599603199206396</v>
      </c>
      <c r="X149" s="351"/>
      <c r="Y149" s="351"/>
      <c r="Z149" s="239"/>
      <c r="AA149" s="239">
        <f t="shared" si="74"/>
        <v>-57.590000000000146</v>
      </c>
    </row>
    <row r="150" spans="2:27" ht="15.75" thickBot="1">
      <c r="B150" s="749" t="str">
        <f>B70</f>
        <v>пос. Ставрово Собинский район</v>
      </c>
      <c r="C150" s="750"/>
      <c r="D150" s="82" t="s">
        <v>243</v>
      </c>
      <c r="L150" s="381"/>
      <c r="M150" s="382"/>
      <c r="N150" s="383"/>
      <c r="O150" s="202"/>
      <c r="P150" s="384"/>
      <c r="Q150" s="203"/>
      <c r="R150" s="502">
        <v>30.19</v>
      </c>
      <c r="S150" s="309">
        <v>1888.06</v>
      </c>
      <c r="T150" s="385">
        <v>30.19</v>
      </c>
      <c r="U150" s="116">
        <f>S44</f>
        <v>1986.16</v>
      </c>
      <c r="V150" s="128">
        <f t="shared" si="75"/>
        <v>1</v>
      </c>
      <c r="W150" s="282">
        <f t="shared" si="75"/>
        <v>1.0519580945520799</v>
      </c>
      <c r="X150" s="351"/>
      <c r="Y150" s="351"/>
      <c r="Z150" s="239"/>
      <c r="AA150" s="239"/>
    </row>
    <row r="151" spans="2:27" ht="25.5" customHeight="1" thickBot="1">
      <c r="B151" s="742" t="s">
        <v>96</v>
      </c>
      <c r="C151" s="743"/>
      <c r="D151" s="743"/>
      <c r="E151" s="743"/>
      <c r="F151" s="743"/>
      <c r="G151" s="743"/>
      <c r="H151" s="743"/>
      <c r="I151" s="743"/>
      <c r="J151" s="743"/>
      <c r="K151" s="743"/>
      <c r="L151" s="743"/>
      <c r="M151" s="743"/>
      <c r="N151" s="743"/>
      <c r="O151" s="743"/>
      <c r="P151" s="743"/>
      <c r="Q151" s="743"/>
      <c r="R151" s="743"/>
      <c r="S151" s="743"/>
      <c r="T151" s="743"/>
      <c r="U151" s="743"/>
      <c r="V151" s="743"/>
      <c r="W151" s="743"/>
      <c r="X151" s="514"/>
      <c r="Y151" s="514"/>
      <c r="Z151" s="239">
        <f t="shared" si="73"/>
        <v>0</v>
      </c>
      <c r="AA151" s="239">
        <f t="shared" si="74"/>
        <v>0</v>
      </c>
    </row>
    <row r="152" spans="2:27" ht="15.75" thickBot="1">
      <c r="B152" s="608" t="s">
        <v>5</v>
      </c>
      <c r="C152" s="609"/>
      <c r="D152" s="624" t="s">
        <v>40</v>
      </c>
      <c r="L152" s="599">
        <v>2019</v>
      </c>
      <c r="M152" s="600"/>
      <c r="N152" s="600"/>
      <c r="O152" s="600"/>
      <c r="P152" s="600"/>
      <c r="Q152" s="601"/>
      <c r="R152" s="599">
        <v>2021</v>
      </c>
      <c r="S152" s="600"/>
      <c r="T152" s="600"/>
      <c r="U152" s="600"/>
      <c r="V152" s="600"/>
      <c r="W152" s="601"/>
      <c r="X152" s="347"/>
      <c r="Y152" s="347"/>
      <c r="Z152" s="239"/>
      <c r="AA152" s="239"/>
    </row>
    <row r="153" spans="2:27">
      <c r="B153" s="610"/>
      <c r="C153" s="611"/>
      <c r="D153" s="625"/>
      <c r="L153" s="650" t="str">
        <f>L129</f>
        <v>1 п/г</v>
      </c>
      <c r="M153" s="696"/>
      <c r="N153" s="609" t="str">
        <f>N129</f>
        <v>2 п/г</v>
      </c>
      <c r="O153" s="652"/>
      <c r="P153" s="696" t="s">
        <v>98</v>
      </c>
      <c r="Q153" s="670"/>
      <c r="R153" s="650" t="str">
        <f>R129</f>
        <v>1 п/г</v>
      </c>
      <c r="S153" s="696"/>
      <c r="T153" s="609" t="str">
        <f>T129</f>
        <v>2 п/г</v>
      </c>
      <c r="U153" s="652"/>
      <c r="V153" s="696" t="s">
        <v>98</v>
      </c>
      <c r="W153" s="670"/>
      <c r="X153" s="347"/>
      <c r="Y153" s="347"/>
      <c r="Z153" s="239"/>
      <c r="AA153" s="239"/>
    </row>
    <row r="154" spans="2:27" ht="29.25" thickBot="1">
      <c r="B154" s="612"/>
      <c r="C154" s="613"/>
      <c r="D154" s="626"/>
      <c r="L154" s="103" t="str">
        <f>L130</f>
        <v>компонент вода</v>
      </c>
      <c r="M154" s="84" t="str">
        <f>M130</f>
        <v>компонент тепло</v>
      </c>
      <c r="N154" s="84" t="str">
        <f>N130</f>
        <v>компонент вода</v>
      </c>
      <c r="O154" s="85" t="str">
        <f>O130</f>
        <v>компонент тепло</v>
      </c>
      <c r="P154" s="91" t="s">
        <v>32</v>
      </c>
      <c r="Q154" s="85" t="s">
        <v>33</v>
      </c>
      <c r="R154" s="103" t="str">
        <f>R130</f>
        <v>компонент вода</v>
      </c>
      <c r="S154" s="84" t="str">
        <f>S130</f>
        <v>компонент тепло</v>
      </c>
      <c r="T154" s="84" t="str">
        <f>T130</f>
        <v>компонент вода</v>
      </c>
      <c r="U154" s="85" t="str">
        <f>U130</f>
        <v>компонент тепло</v>
      </c>
      <c r="V154" s="91" t="s">
        <v>32</v>
      </c>
      <c r="W154" s="85" t="s">
        <v>33</v>
      </c>
      <c r="X154" s="301"/>
      <c r="Y154" s="301"/>
      <c r="Z154" s="239"/>
      <c r="AA154" s="239"/>
    </row>
    <row r="155" spans="2:27">
      <c r="B155" s="864" t="str">
        <f>B131</f>
        <v>г.Гороховец</v>
      </c>
      <c r="C155" s="865"/>
      <c r="D155" s="589" t="str">
        <f t="shared" ref="D155:D161" si="76">D131</f>
        <v>№44/457 от 18.12.2020</v>
      </c>
      <c r="L155" s="365">
        <f>L131*1.2</f>
        <v>59.951999999999998</v>
      </c>
      <c r="M155" s="366">
        <f>M131*1.2</f>
        <v>2838.0479999999998</v>
      </c>
      <c r="N155" s="366">
        <f>N131*1.2</f>
        <v>63.827999999999996</v>
      </c>
      <c r="O155" s="367">
        <f>O131*1.2</f>
        <v>2936.3759999999997</v>
      </c>
      <c r="P155" s="368">
        <f t="shared" ref="P155:Q160" si="77">N155/L155</f>
        <v>1.0646517213771016</v>
      </c>
      <c r="Q155" s="192">
        <f t="shared" si="77"/>
        <v>1.0346463484761357</v>
      </c>
      <c r="R155" s="104">
        <f t="shared" ref="R155:S155" si="78">R131*1.2</f>
        <v>66.143999999999991</v>
      </c>
      <c r="S155" s="104">
        <f t="shared" si="78"/>
        <v>3003.8879999999995</v>
      </c>
      <c r="T155" s="10">
        <f t="shared" ref="T155:U160" si="79">T131*1.2</f>
        <v>68.855999999999995</v>
      </c>
      <c r="U155" s="104">
        <f t="shared" si="79"/>
        <v>3003.8879999999995</v>
      </c>
      <c r="V155" s="402">
        <f t="shared" ref="V155:W160" si="80">T155/R155</f>
        <v>1.0410014513788099</v>
      </c>
      <c r="W155" s="403">
        <f t="shared" si="80"/>
        <v>1</v>
      </c>
      <c r="X155" s="348"/>
      <c r="Y155" s="348"/>
      <c r="Z155" s="239">
        <f t="shared" si="73"/>
        <v>-2.3159999999999954</v>
      </c>
      <c r="AA155" s="239">
        <f t="shared" si="74"/>
        <v>-67.511999999999716</v>
      </c>
    </row>
    <row r="156" spans="2:27">
      <c r="B156" s="844" t="s">
        <v>204</v>
      </c>
      <c r="C156" s="845"/>
      <c r="D156" s="518" t="str">
        <f t="shared" si="76"/>
        <v>№44/483 от 18.12.2020</v>
      </c>
      <c r="E156" s="448"/>
      <c r="F156" s="448"/>
      <c r="G156" s="448"/>
      <c r="H156" s="448"/>
      <c r="I156" s="448"/>
      <c r="J156" s="448"/>
      <c r="K156" s="448"/>
      <c r="L156" s="447"/>
      <c r="M156" s="453"/>
      <c r="N156" s="453"/>
      <c r="O156" s="454"/>
      <c r="P156" s="455"/>
      <c r="Q156" s="456"/>
      <c r="R156" s="458">
        <f t="shared" ref="R156:S156" si="81">R132*1.2</f>
        <v>24.695999999999998</v>
      </c>
      <c r="S156" s="458">
        <f t="shared" si="81"/>
        <v>3362.6039999999998</v>
      </c>
      <c r="T156" s="457">
        <f t="shared" si="79"/>
        <v>26.304000000000002</v>
      </c>
      <c r="U156" s="458">
        <f t="shared" si="79"/>
        <v>3362.6039999999998</v>
      </c>
      <c r="V156" s="404">
        <f t="shared" ref="V156" si="82">T156/R156</f>
        <v>1.0651117589893102</v>
      </c>
      <c r="W156" s="109">
        <f t="shared" ref="W156" si="83">U156/S156</f>
        <v>1</v>
      </c>
      <c r="X156" s="348"/>
      <c r="Y156" s="348"/>
      <c r="Z156" s="239"/>
      <c r="AA156" s="239"/>
    </row>
    <row r="157" spans="2:27">
      <c r="B157" s="622" t="str">
        <f>B133</f>
        <v>г.Ковров</v>
      </c>
      <c r="C157" s="632"/>
      <c r="D157" s="45" t="str">
        <f t="shared" si="76"/>
        <v>№44/470 от 18.12.2020</v>
      </c>
      <c r="L157" s="365">
        <f t="shared" ref="L157:O158" si="84">L133*1.2</f>
        <v>20.123999999999999</v>
      </c>
      <c r="M157" s="366">
        <f t="shared" si="84"/>
        <v>2472.6840000000002</v>
      </c>
      <c r="N157" s="366">
        <f t="shared" si="84"/>
        <v>21.468</v>
      </c>
      <c r="O157" s="367">
        <f t="shared" si="84"/>
        <v>2571.5879999999997</v>
      </c>
      <c r="P157" s="369">
        <f t="shared" si="77"/>
        <v>1.0667859272510436</v>
      </c>
      <c r="Q157" s="197">
        <f t="shared" si="77"/>
        <v>1.0399986411526905</v>
      </c>
      <c r="R157" s="104">
        <f t="shared" ref="R157:S157" si="85">R133*1.2</f>
        <v>23.076000000000001</v>
      </c>
      <c r="S157" s="104">
        <f t="shared" si="85"/>
        <v>2651.556</v>
      </c>
      <c r="T157" s="10">
        <f t="shared" si="79"/>
        <v>23.916</v>
      </c>
      <c r="U157" s="104">
        <f t="shared" si="79"/>
        <v>2753.22</v>
      </c>
      <c r="V157" s="404">
        <f t="shared" si="80"/>
        <v>1.0364014560582424</v>
      </c>
      <c r="W157" s="109">
        <f t="shared" si="80"/>
        <v>1.0383412607540627</v>
      </c>
      <c r="X157" s="348"/>
      <c r="Y157" s="348"/>
      <c r="Z157" s="239">
        <f t="shared" si="73"/>
        <v>-1.6080000000000005</v>
      </c>
      <c r="AA157" s="239">
        <f t="shared" si="74"/>
        <v>-79.968000000000302</v>
      </c>
    </row>
    <row r="158" spans="2:27">
      <c r="B158" s="622" t="str">
        <f>B134</f>
        <v>мкр.Красный Октябрь</v>
      </c>
      <c r="C158" s="632"/>
      <c r="D158" s="45" t="str">
        <f t="shared" si="76"/>
        <v>№44/486 от 18.12.2020</v>
      </c>
      <c r="L158" s="365">
        <f t="shared" si="84"/>
        <v>36.36</v>
      </c>
      <c r="M158" s="366">
        <f t="shared" si="84"/>
        <v>2401.212</v>
      </c>
      <c r="N158" s="366">
        <f t="shared" si="84"/>
        <v>36.984000000000002</v>
      </c>
      <c r="O158" s="367">
        <f t="shared" si="84"/>
        <v>2401.212</v>
      </c>
      <c r="P158" s="369">
        <f t="shared" si="77"/>
        <v>1.0171617161716173</v>
      </c>
      <c r="Q158" s="197">
        <f t="shared" si="77"/>
        <v>1</v>
      </c>
      <c r="R158" s="104">
        <f t="shared" ref="R158:S158" si="86">R134*1.2</f>
        <v>36.155999999999999</v>
      </c>
      <c r="S158" s="104">
        <f t="shared" si="86"/>
        <v>2481.5279999999998</v>
      </c>
      <c r="T158" s="10">
        <f t="shared" si="79"/>
        <v>36.96</v>
      </c>
      <c r="U158" s="104">
        <f t="shared" si="79"/>
        <v>2582.3879999999995</v>
      </c>
      <c r="V158" s="404">
        <f t="shared" si="80"/>
        <v>1.0222369731164953</v>
      </c>
      <c r="W158" s="109">
        <f t="shared" si="80"/>
        <v>1.0406443126976603</v>
      </c>
      <c r="X158" s="348"/>
      <c r="Y158" s="348"/>
      <c r="Z158" s="239">
        <f t="shared" si="73"/>
        <v>0.82800000000000296</v>
      </c>
      <c r="AA158" s="239">
        <f t="shared" si="74"/>
        <v>-80.315999999999804</v>
      </c>
    </row>
    <row r="159" spans="2:27">
      <c r="B159" s="622" t="s">
        <v>18</v>
      </c>
      <c r="C159" s="632"/>
      <c r="D159" s="45" t="str">
        <f t="shared" si="76"/>
        <v>№44/464 от 18.12.2020</v>
      </c>
      <c r="E159" s="448"/>
      <c r="F159" s="448"/>
      <c r="G159" s="448"/>
      <c r="H159" s="448"/>
      <c r="I159" s="448"/>
      <c r="J159" s="448"/>
      <c r="K159" s="448"/>
      <c r="L159" s="447"/>
      <c r="M159" s="453"/>
      <c r="N159" s="453"/>
      <c r="O159" s="454"/>
      <c r="P159" s="455"/>
      <c r="Q159" s="456"/>
      <c r="R159" s="457">
        <v>9.6300000000000008</v>
      </c>
      <c r="S159" s="457">
        <f t="shared" ref="S159" si="87">S135*1.2</f>
        <v>2632.4159999999997</v>
      </c>
      <c r="T159" s="457">
        <f t="shared" si="79"/>
        <v>11.327999999999999</v>
      </c>
      <c r="U159" s="457">
        <f t="shared" si="79"/>
        <v>2755.68</v>
      </c>
      <c r="V159" s="404">
        <f t="shared" ref="V159" si="88">T159/R159</f>
        <v>1.1763239875389406</v>
      </c>
      <c r="W159" s="109">
        <f t="shared" ref="W159" si="89">U159/S159</f>
        <v>1.0468254257685716</v>
      </c>
      <c r="X159" s="348"/>
      <c r="Y159" s="348"/>
      <c r="Z159" s="239"/>
      <c r="AA159" s="239"/>
    </row>
    <row r="160" spans="2:27">
      <c r="B160" s="622" t="str">
        <f t="shared" ref="B160:B166" si="90">B136</f>
        <v>о.Муром</v>
      </c>
      <c r="C160" s="632"/>
      <c r="D160" s="45" t="str">
        <f t="shared" si="76"/>
        <v>№44/481 от 18.12.2020</v>
      </c>
      <c r="L160" s="365">
        <f>L136*1.2</f>
        <v>24.827999999999999</v>
      </c>
      <c r="M160" s="366">
        <f>M136*1.2</f>
        <v>2379.864</v>
      </c>
      <c r="N160" s="366">
        <f>N136*1.2</f>
        <v>24.791999999999998</v>
      </c>
      <c r="O160" s="367">
        <f>O136*1.2</f>
        <v>2455.9079999999999</v>
      </c>
      <c r="P160" s="369">
        <f t="shared" si="77"/>
        <v>0.99855002416626382</v>
      </c>
      <c r="Q160" s="197">
        <f t="shared" si="77"/>
        <v>1.0319530863948527</v>
      </c>
      <c r="R160" s="10">
        <f t="shared" ref="R160:S160" si="91">R136*1.2</f>
        <v>26.244</v>
      </c>
      <c r="S160" s="10">
        <f t="shared" si="91"/>
        <v>2533.0919999999996</v>
      </c>
      <c r="T160" s="10">
        <f t="shared" si="79"/>
        <v>26.928000000000001</v>
      </c>
      <c r="U160" s="10">
        <f t="shared" si="79"/>
        <v>2642.1600000000003</v>
      </c>
      <c r="V160" s="404">
        <f t="shared" si="80"/>
        <v>1.0260631001371743</v>
      </c>
      <c r="W160" s="109">
        <f t="shared" si="80"/>
        <v>1.0430572596652632</v>
      </c>
      <c r="X160" s="348"/>
      <c r="Y160" s="348"/>
      <c r="Z160" s="239">
        <f t="shared" si="73"/>
        <v>-1.4520000000000017</v>
      </c>
      <c r="AA160" s="239">
        <f t="shared" si="74"/>
        <v>-77.183999999999742</v>
      </c>
    </row>
    <row r="161" spans="2:27">
      <c r="B161" s="622" t="str">
        <f t="shared" si="90"/>
        <v>Петушинский филиал, в т.ч.</v>
      </c>
      <c r="C161" s="632"/>
      <c r="D161" s="627" t="str">
        <f t="shared" si="76"/>
        <v>№44/479 от 18.12.2020</v>
      </c>
      <c r="L161" s="884"/>
      <c r="M161" s="885"/>
      <c r="N161" s="886"/>
      <c r="O161" s="887"/>
      <c r="P161" s="888"/>
      <c r="Q161" s="841"/>
      <c r="R161" s="873"/>
      <c r="S161" s="874"/>
      <c r="T161" s="641"/>
      <c r="U161" s="642"/>
      <c r="V161" s="676"/>
      <c r="W161" s="677"/>
      <c r="X161" s="349"/>
      <c r="Y161" s="349"/>
      <c r="Z161" s="239">
        <f t="shared" si="73"/>
        <v>0</v>
      </c>
      <c r="AA161" s="239">
        <f t="shared" si="74"/>
        <v>0</v>
      </c>
    </row>
    <row r="162" spans="2:27">
      <c r="B162" s="630" t="str">
        <f t="shared" si="90"/>
        <v>г.Петушки</v>
      </c>
      <c r="C162" s="631"/>
      <c r="D162" s="628"/>
      <c r="L162" s="365">
        <f>L138*1.2</f>
        <v>40.859999999999992</v>
      </c>
      <c r="M162" s="875">
        <f>M138*1.2</f>
        <v>2784.2040000000002</v>
      </c>
      <c r="N162" s="366">
        <f>N138*1.2</f>
        <v>42.359999999999992</v>
      </c>
      <c r="O162" s="878">
        <f>O138*1.2</f>
        <v>2939.7840000000001</v>
      </c>
      <c r="P162" s="369">
        <f t="shared" ref="P162:Q170" si="92">N162/L162</f>
        <v>1.0367107195301029</v>
      </c>
      <c r="Q162" s="861">
        <f>O162/M162</f>
        <v>1.0558795260692104</v>
      </c>
      <c r="R162" s="10">
        <f>R138*1.2</f>
        <v>43.235999999999997</v>
      </c>
      <c r="S162" s="746">
        <f>S138*1.2</f>
        <v>3104.4</v>
      </c>
      <c r="T162" s="10">
        <f>T138*1.2</f>
        <v>45.575999999999993</v>
      </c>
      <c r="U162" s="746">
        <f>U138*1.2</f>
        <v>3122.0159999999996</v>
      </c>
      <c r="V162" s="404">
        <f t="shared" ref="V162:W172" si="93">T162/R162</f>
        <v>1.054121565362198</v>
      </c>
      <c r="W162" s="739">
        <f>U162/S162</f>
        <v>1.0056745264785465</v>
      </c>
      <c r="X162" s="350"/>
      <c r="Y162" s="350"/>
      <c r="Z162" s="239">
        <f t="shared" si="73"/>
        <v>-0.87600000000000477</v>
      </c>
      <c r="AA162" s="239">
        <f t="shared" si="74"/>
        <v>-164.61599999999999</v>
      </c>
    </row>
    <row r="163" spans="2:27">
      <c r="B163" s="630" t="str">
        <f t="shared" si="90"/>
        <v>г.Покров</v>
      </c>
      <c r="C163" s="631"/>
      <c r="D163" s="628"/>
      <c r="L163" s="365">
        <f>L139*1.2</f>
        <v>35.087999999999994</v>
      </c>
      <c r="M163" s="876"/>
      <c r="N163" s="366">
        <f>N139*1.2</f>
        <v>35.411999999999999</v>
      </c>
      <c r="O163" s="879"/>
      <c r="P163" s="369">
        <f t="shared" si="92"/>
        <v>1.0092339261285912</v>
      </c>
      <c r="Q163" s="861"/>
      <c r="R163" s="10">
        <f t="shared" ref="R163:T168" si="94">R139*1.2</f>
        <v>39.024000000000001</v>
      </c>
      <c r="S163" s="747"/>
      <c r="T163" s="10">
        <f t="shared" si="94"/>
        <v>40.488</v>
      </c>
      <c r="U163" s="747"/>
      <c r="V163" s="404">
        <f t="shared" si="93"/>
        <v>1.0375153751537516</v>
      </c>
      <c r="W163" s="740"/>
      <c r="X163" s="350"/>
      <c r="Y163" s="350"/>
      <c r="Z163" s="239">
        <f t="shared" si="73"/>
        <v>-3.6120000000000019</v>
      </c>
      <c r="AA163" s="239">
        <f t="shared" si="74"/>
        <v>0</v>
      </c>
    </row>
    <row r="164" spans="2:27">
      <c r="B164" s="630" t="str">
        <f t="shared" si="90"/>
        <v>Нагорное СП</v>
      </c>
      <c r="C164" s="631"/>
      <c r="D164" s="628"/>
      <c r="L164" s="365">
        <f>L140*1.2</f>
        <v>40.859999999999992</v>
      </c>
      <c r="M164" s="876"/>
      <c r="N164" s="366">
        <f>N140*1.2</f>
        <v>42.359999999999992</v>
      </c>
      <c r="O164" s="879"/>
      <c r="P164" s="369">
        <f t="shared" si="92"/>
        <v>1.0367107195301029</v>
      </c>
      <c r="Q164" s="861"/>
      <c r="R164" s="10">
        <f t="shared" si="94"/>
        <v>47.111999999999995</v>
      </c>
      <c r="S164" s="747"/>
      <c r="T164" s="10">
        <f t="shared" si="94"/>
        <v>48.12</v>
      </c>
      <c r="U164" s="747"/>
      <c r="V164" s="404">
        <f t="shared" si="93"/>
        <v>1.0213958227203261</v>
      </c>
      <c r="W164" s="740"/>
      <c r="X164" s="350"/>
      <c r="Y164" s="350"/>
      <c r="Z164" s="239">
        <f t="shared" si="73"/>
        <v>-4.7520000000000024</v>
      </c>
      <c r="AA164" s="239">
        <f t="shared" si="74"/>
        <v>0</v>
      </c>
    </row>
    <row r="165" spans="2:27">
      <c r="B165" s="630" t="str">
        <f t="shared" si="90"/>
        <v>Пекшинское СП</v>
      </c>
      <c r="C165" s="631"/>
      <c r="D165" s="628"/>
      <c r="L165" s="365">
        <f>L141*1.2</f>
        <v>40.859999999999992</v>
      </c>
      <c r="M165" s="876"/>
      <c r="N165" s="366">
        <f>N141*1.2</f>
        <v>42.359999999999992</v>
      </c>
      <c r="O165" s="879"/>
      <c r="P165" s="369">
        <f t="shared" si="92"/>
        <v>1.0367107195301029</v>
      </c>
      <c r="Q165" s="861"/>
      <c r="R165" s="10">
        <f t="shared" si="94"/>
        <v>43.235999999999997</v>
      </c>
      <c r="S165" s="747"/>
      <c r="T165" s="10">
        <f t="shared" si="94"/>
        <v>45.575999999999993</v>
      </c>
      <c r="U165" s="747"/>
      <c r="V165" s="404">
        <f t="shared" si="93"/>
        <v>1.054121565362198</v>
      </c>
      <c r="W165" s="740"/>
      <c r="X165" s="350"/>
      <c r="Y165" s="350"/>
      <c r="Z165" s="239">
        <f t="shared" si="73"/>
        <v>-0.87600000000000477</v>
      </c>
      <c r="AA165" s="239">
        <f t="shared" si="74"/>
        <v>0</v>
      </c>
    </row>
    <row r="166" spans="2:27">
      <c r="B166" s="630" t="str">
        <f t="shared" si="90"/>
        <v>Петушинское СП</v>
      </c>
      <c r="C166" s="631"/>
      <c r="D166" s="628"/>
      <c r="L166" s="365">
        <f>L142*1.2</f>
        <v>40.859999999999992</v>
      </c>
      <c r="M166" s="877"/>
      <c r="N166" s="366">
        <f>N142*1.2</f>
        <v>42.359999999999992</v>
      </c>
      <c r="O166" s="880"/>
      <c r="P166" s="369">
        <f t="shared" si="92"/>
        <v>1.0367107195301029</v>
      </c>
      <c r="Q166" s="861"/>
      <c r="R166" s="10">
        <f t="shared" si="94"/>
        <v>43.235999999999997</v>
      </c>
      <c r="S166" s="747"/>
      <c r="T166" s="10">
        <f t="shared" si="94"/>
        <v>45.575999999999993</v>
      </c>
      <c r="U166" s="747"/>
      <c r="V166" s="404">
        <f t="shared" si="93"/>
        <v>1.054121565362198</v>
      </c>
      <c r="W166" s="740"/>
      <c r="X166" s="350"/>
      <c r="Y166" s="350"/>
      <c r="Z166" s="239">
        <f t="shared" si="73"/>
        <v>-0.87600000000000477</v>
      </c>
      <c r="AA166" s="239">
        <f t="shared" si="74"/>
        <v>0</v>
      </c>
    </row>
    <row r="167" spans="2:27" s="449" customFormat="1">
      <c r="B167" s="749" t="s">
        <v>206</v>
      </c>
      <c r="C167" s="750"/>
      <c r="D167" s="629"/>
      <c r="L167" s="365"/>
      <c r="M167" s="429"/>
      <c r="N167" s="366"/>
      <c r="O167" s="430"/>
      <c r="P167" s="369"/>
      <c r="Q167" s="428"/>
      <c r="R167" s="10">
        <f t="shared" si="94"/>
        <v>32.543999999999997</v>
      </c>
      <c r="S167" s="748"/>
      <c r="T167" s="10">
        <f t="shared" si="94"/>
        <v>32.543999999999997</v>
      </c>
      <c r="U167" s="748"/>
      <c r="V167" s="404">
        <f t="shared" si="93"/>
        <v>1</v>
      </c>
      <c r="W167" s="741"/>
      <c r="X167" s="350"/>
      <c r="Y167" s="350"/>
      <c r="Z167" s="239"/>
      <c r="AA167" s="239"/>
    </row>
    <row r="168" spans="2:27">
      <c r="B168" s="630" t="str">
        <f>B144</f>
        <v>пос.Вольгинский</v>
      </c>
      <c r="C168" s="631"/>
      <c r="D168" s="133" t="str">
        <f>D144</f>
        <v>№44/477 от 18.12.2020</v>
      </c>
      <c r="L168" s="365">
        <f t="shared" ref="L168:O169" si="95">L144*1.2</f>
        <v>19.776</v>
      </c>
      <c r="M168" s="366">
        <f t="shared" si="95"/>
        <v>2136.192</v>
      </c>
      <c r="N168" s="366">
        <f t="shared" si="95"/>
        <v>19.812000000000001</v>
      </c>
      <c r="O168" s="367">
        <f t="shared" si="95"/>
        <v>2182.9319999999998</v>
      </c>
      <c r="P168" s="369">
        <f t="shared" si="92"/>
        <v>1.0018203883495147</v>
      </c>
      <c r="Q168" s="197">
        <f t="shared" si="92"/>
        <v>1.021880055725328</v>
      </c>
      <c r="R168" s="10">
        <f t="shared" si="94"/>
        <v>20.58</v>
      </c>
      <c r="S168" s="10">
        <f>S144*1.2</f>
        <v>2194.056</v>
      </c>
      <c r="T168" s="10">
        <f t="shared" si="94"/>
        <v>20.58</v>
      </c>
      <c r="U168" s="10">
        <f>U144*1.2</f>
        <v>2194.056</v>
      </c>
      <c r="V168" s="404">
        <f t="shared" si="93"/>
        <v>1</v>
      </c>
      <c r="W168" s="109">
        <f t="shared" si="93"/>
        <v>1</v>
      </c>
      <c r="X168" s="348"/>
      <c r="Y168" s="348"/>
      <c r="Z168" s="239">
        <f t="shared" si="73"/>
        <v>-0.76799999999999713</v>
      </c>
      <c r="AA168" s="239">
        <f t="shared" si="74"/>
        <v>-11.124000000000251</v>
      </c>
    </row>
    <row r="169" spans="2:27">
      <c r="B169" s="622" t="str">
        <f>B145</f>
        <v>Селивановский филиал</v>
      </c>
      <c r="C169" s="632"/>
      <c r="D169" s="45" t="str">
        <f>D145</f>
        <v>№44/459 от 18.12.2020</v>
      </c>
      <c r="L169" s="365">
        <f t="shared" si="95"/>
        <v>68.495999999999995</v>
      </c>
      <c r="M169" s="366">
        <f t="shared" si="95"/>
        <v>3185.4839999999999</v>
      </c>
      <c r="N169" s="366">
        <f t="shared" si="95"/>
        <v>71.22</v>
      </c>
      <c r="O169" s="367">
        <f t="shared" si="95"/>
        <v>3504.0239999999999</v>
      </c>
      <c r="P169" s="369">
        <f t="shared" si="92"/>
        <v>1.0397687456201823</v>
      </c>
      <c r="Q169" s="197">
        <f t="shared" si="92"/>
        <v>1.0999973630380815</v>
      </c>
      <c r="R169" s="10">
        <f>R146*1.2</f>
        <v>73.331999999999994</v>
      </c>
      <c r="S169" s="104">
        <f>S145*1.2</f>
        <v>3959.3639999999996</v>
      </c>
      <c r="T169" s="10">
        <f>T146*1.2</f>
        <v>77.291999999999987</v>
      </c>
      <c r="U169" s="104">
        <f>U145*1.2</f>
        <v>4355.0879999999997</v>
      </c>
      <c r="V169" s="404">
        <f t="shared" si="93"/>
        <v>1.0540009818360334</v>
      </c>
      <c r="W169" s="109">
        <f t="shared" si="93"/>
        <v>1.099946355020655</v>
      </c>
      <c r="X169" s="348"/>
      <c r="Y169" s="348"/>
      <c r="Z169" s="239">
        <f t="shared" si="73"/>
        <v>-2.1119999999999948</v>
      </c>
      <c r="AA169" s="239">
        <f t="shared" si="74"/>
        <v>-455.33999999999969</v>
      </c>
    </row>
    <row r="170" spans="2:27">
      <c r="B170" s="622" t="str">
        <f>B147</f>
        <v>пос.Содышка</v>
      </c>
      <c r="C170" s="632"/>
      <c r="D170" s="45" t="str">
        <f>D147</f>
        <v>№44/474 от 18.12.2020</v>
      </c>
      <c r="L170" s="365">
        <f>L147*1.2</f>
        <v>28.62</v>
      </c>
      <c r="M170" s="366">
        <f>M147*1.2</f>
        <v>2228.3159999999998</v>
      </c>
      <c r="N170" s="366">
        <f>N147*1.2</f>
        <v>29.22</v>
      </c>
      <c r="O170" s="367">
        <f>O147*1.2</f>
        <v>2317.4519999999998</v>
      </c>
      <c r="P170" s="369">
        <f t="shared" si="92"/>
        <v>1.020964360587002</v>
      </c>
      <c r="Q170" s="197">
        <f t="shared" si="92"/>
        <v>1.0400015078651321</v>
      </c>
      <c r="R170" s="10">
        <f>R147*1.2</f>
        <v>30.192</v>
      </c>
      <c r="S170" s="104">
        <f>S147*1.2</f>
        <v>2803.74</v>
      </c>
      <c r="T170" s="10">
        <f>T147*1.2</f>
        <v>31.379999999999995</v>
      </c>
      <c r="U170" s="104">
        <f>U147*1.2</f>
        <v>2955.1439999999998</v>
      </c>
      <c r="V170" s="404">
        <f t="shared" si="93"/>
        <v>1.0393481717011128</v>
      </c>
      <c r="W170" s="109">
        <f t="shared" si="93"/>
        <v>1.0540007275995635</v>
      </c>
      <c r="X170" s="348"/>
      <c r="Y170" s="348"/>
      <c r="Z170" s="239">
        <f t="shared" si="73"/>
        <v>-0.97200000000000131</v>
      </c>
      <c r="AA170" s="239">
        <f t="shared" si="74"/>
        <v>-486.28800000000001</v>
      </c>
    </row>
    <row r="171" spans="2:27">
      <c r="B171" s="847" t="str">
        <f>B148</f>
        <v>Суздальский район</v>
      </c>
      <c r="C171" s="848"/>
      <c r="D171" s="388" t="str">
        <f>D148</f>
        <v>№44/472 от 18.12.2020</v>
      </c>
      <c r="L171" s="230"/>
      <c r="M171" s="175"/>
      <c r="N171" s="175">
        <f>N148*1.2</f>
        <v>59.459999999999994</v>
      </c>
      <c r="O171" s="400">
        <f>O148*1.2</f>
        <v>2325.7559999999999</v>
      </c>
      <c r="P171" s="165"/>
      <c r="Q171" s="109"/>
      <c r="R171" s="175">
        <f>R148*1.2</f>
        <v>56.04</v>
      </c>
      <c r="S171" s="290">
        <f>S148*1.2</f>
        <v>2648.3879999999995</v>
      </c>
      <c r="T171" s="175">
        <f>T148*1.2</f>
        <v>56.567999999999998</v>
      </c>
      <c r="U171" s="290">
        <f>U148*1.2</f>
        <v>2638.98</v>
      </c>
      <c r="V171" s="404">
        <f t="shared" si="93"/>
        <v>1.009421841541756</v>
      </c>
      <c r="W171" s="109">
        <f t="shared" si="93"/>
        <v>0.99644765041980277</v>
      </c>
      <c r="X171" s="348"/>
      <c r="Y171" s="348"/>
      <c r="Z171" s="239"/>
      <c r="AA171" s="239"/>
    </row>
    <row r="172" spans="2:27">
      <c r="B172" s="847" t="str">
        <f>B149</f>
        <v>Боголюбово, Сновицы (концессия)</v>
      </c>
      <c r="C172" s="848"/>
      <c r="D172" s="521" t="str">
        <f>D149</f>
        <v>№44/490 от 18.12.2020</v>
      </c>
      <c r="L172" s="230"/>
      <c r="M172" s="175"/>
      <c r="N172" s="175">
        <f>N149*1.2</f>
        <v>59.459999999999994</v>
      </c>
      <c r="O172" s="400">
        <f>O149*1.2</f>
        <v>2059.9199999999996</v>
      </c>
      <c r="P172" s="165"/>
      <c r="Q172" s="109"/>
      <c r="R172" s="175">
        <f>R149*1.2</f>
        <v>56.04</v>
      </c>
      <c r="S172" s="290">
        <f>S149*1.2</f>
        <v>2129.0279999999998</v>
      </c>
      <c r="T172" s="175">
        <f>T149*1.2</f>
        <v>56.567999999999998</v>
      </c>
      <c r="U172" s="290">
        <f>U149*1.2</f>
        <v>2469.5879999999997</v>
      </c>
      <c r="V172" s="404">
        <f t="shared" si="93"/>
        <v>1.009421841541756</v>
      </c>
      <c r="W172" s="109">
        <f t="shared" si="93"/>
        <v>1.1599603199206399</v>
      </c>
      <c r="X172" s="348"/>
      <c r="Y172" s="348"/>
      <c r="Z172" s="239"/>
      <c r="AA172" s="239"/>
    </row>
    <row r="173" spans="2:27" ht="35.25" customHeight="1" thickBot="1">
      <c r="B173" s="871" t="str">
        <f>B150</f>
        <v>пос. Ставрово Собинский район</v>
      </c>
      <c r="C173" s="872"/>
      <c r="D173" s="406" t="str">
        <f>D150</f>
        <v>№44/467 от 18.12.2020</v>
      </c>
      <c r="L173" s="169"/>
      <c r="M173" s="89"/>
      <c r="N173" s="370"/>
      <c r="O173" s="401"/>
      <c r="P173" s="167"/>
      <c r="Q173" s="110"/>
      <c r="R173" s="89">
        <f>R150*1.2</f>
        <v>36.228000000000002</v>
      </c>
      <c r="S173" s="89">
        <f>S150*1.2</f>
        <v>2265.672</v>
      </c>
      <c r="T173" s="89">
        <f>T150*1.2</f>
        <v>36.228000000000002</v>
      </c>
      <c r="U173" s="89">
        <f>U150*1.2</f>
        <v>2383.3919999999998</v>
      </c>
      <c r="V173" s="405">
        <f t="shared" ref="V173" si="96">T173/R173</f>
        <v>1</v>
      </c>
      <c r="W173" s="110">
        <f t="shared" ref="W173" si="97">U173/S173</f>
        <v>1.0519580945520799</v>
      </c>
      <c r="Z173" s="239"/>
      <c r="AA173" s="239"/>
    </row>
    <row r="174" spans="2:27">
      <c r="Z174" s="239"/>
      <c r="AA174" s="239"/>
    </row>
    <row r="176" spans="2:27" ht="20.25" hidden="1" customHeight="1" thickBot="1">
      <c r="B176" s="777" t="s">
        <v>178</v>
      </c>
      <c r="C176" s="778"/>
      <c r="D176" s="778"/>
      <c r="E176" s="778"/>
      <c r="F176" s="778"/>
      <c r="G176" s="778"/>
      <c r="H176" s="778"/>
      <c r="I176" s="778"/>
      <c r="J176" s="778"/>
      <c r="K176" s="778"/>
      <c r="L176" s="778"/>
      <c r="M176" s="778"/>
      <c r="N176" s="778"/>
      <c r="O176" s="778"/>
      <c r="P176" s="778"/>
      <c r="Q176" s="778"/>
      <c r="R176" s="778"/>
      <c r="S176" s="778"/>
      <c r="Z176" s="239">
        <f t="shared" ref="Z176" si="98">N176-R176</f>
        <v>0</v>
      </c>
      <c r="AA176" s="239">
        <f t="shared" ref="AA176" si="99">O176-S176</f>
        <v>0</v>
      </c>
    </row>
    <row r="177" spans="2:23" ht="15.75" hidden="1" thickBot="1">
      <c r="B177" s="717" t="str">
        <f>B100</f>
        <v>Филиал</v>
      </c>
      <c r="C177" s="625" t="s">
        <v>36</v>
      </c>
      <c r="D177" s="624" t="s">
        <v>40</v>
      </c>
      <c r="E177" s="773">
        <f>E100</f>
        <v>2016</v>
      </c>
      <c r="F177" s="774"/>
      <c r="G177" s="775">
        <v>2017</v>
      </c>
      <c r="H177" s="776"/>
      <c r="I177" s="372">
        <v>2018</v>
      </c>
      <c r="J177" s="373"/>
      <c r="K177" s="374"/>
      <c r="L177" s="775">
        <v>2019</v>
      </c>
      <c r="M177" s="776"/>
      <c r="N177" s="371"/>
      <c r="O177" s="372">
        <v>2020</v>
      </c>
      <c r="P177" s="373"/>
      <c r="Q177" s="371"/>
      <c r="R177" s="771">
        <f>R100</f>
        <v>2021</v>
      </c>
      <c r="S177" s="772"/>
    </row>
    <row r="178" spans="2:23" ht="15.75" hidden="1" thickBot="1">
      <c r="B178" s="701"/>
      <c r="C178" s="626"/>
      <c r="D178" s="626"/>
      <c r="E178" s="186" t="str">
        <f>E101</f>
        <v>1 п/г</v>
      </c>
      <c r="F178" s="187" t="str">
        <f>F101</f>
        <v>2 п/г</v>
      </c>
      <c r="G178" s="292" t="str">
        <f>G101</f>
        <v>1 п/г</v>
      </c>
      <c r="H178" s="293" t="str">
        <f>H101</f>
        <v>2 п/г</v>
      </c>
      <c r="I178" s="294" t="s">
        <v>0</v>
      </c>
      <c r="J178" s="293" t="s">
        <v>1</v>
      </c>
      <c r="K178" s="295" t="s">
        <v>97</v>
      </c>
      <c r="L178" s="292" t="str">
        <f>L101</f>
        <v>1 п/г</v>
      </c>
      <c r="M178" s="293" t="str">
        <f>M101</f>
        <v>2 п/г</v>
      </c>
      <c r="N178" s="298" t="s">
        <v>97</v>
      </c>
      <c r="O178" s="294" t="s">
        <v>0</v>
      </c>
      <c r="P178" s="293" t="s">
        <v>1</v>
      </c>
      <c r="Q178" s="298" t="s">
        <v>97</v>
      </c>
      <c r="R178" s="186" t="str">
        <f>R101</f>
        <v>1 п/г</v>
      </c>
      <c r="S178" s="187" t="str">
        <f>S101</f>
        <v>2 п/г</v>
      </c>
    </row>
    <row r="179" spans="2:23" ht="75" hidden="1">
      <c r="B179" s="291" t="s">
        <v>172</v>
      </c>
      <c r="C179" s="251" t="s">
        <v>173</v>
      </c>
      <c r="D179" s="276" t="s">
        <v>177</v>
      </c>
      <c r="E179" s="190"/>
      <c r="F179" s="191"/>
      <c r="G179" s="266"/>
      <c r="H179" s="306"/>
      <c r="I179" s="305"/>
      <c r="J179" s="253"/>
      <c r="K179" s="271"/>
      <c r="L179" s="266">
        <v>1895.91</v>
      </c>
      <c r="M179" s="306">
        <v>1968.03</v>
      </c>
      <c r="N179" s="197"/>
      <c r="O179" s="305">
        <v>3096</v>
      </c>
      <c r="P179" s="253">
        <v>3188.87</v>
      </c>
      <c r="Q179" s="109">
        <f t="shared" ref="Q179:Q184" si="100">P179/O179</f>
        <v>1.0299967700258397</v>
      </c>
      <c r="R179" s="195">
        <f t="shared" ref="R179:S179" si="101">R93</f>
        <v>0</v>
      </c>
      <c r="S179" s="252">
        <f t="shared" si="101"/>
        <v>0</v>
      </c>
    </row>
    <row r="180" spans="2:23" hidden="1">
      <c r="B180" s="291" t="s">
        <v>174</v>
      </c>
      <c r="C180" s="251" t="s">
        <v>173</v>
      </c>
      <c r="D180" s="133"/>
      <c r="E180" s="195"/>
      <c r="F180" s="196"/>
      <c r="G180" s="240"/>
      <c r="H180" s="307"/>
      <c r="I180" s="312"/>
      <c r="J180" s="313"/>
      <c r="K180" s="271"/>
      <c r="L180" s="240">
        <v>22219.919999999998</v>
      </c>
      <c r="M180" s="307">
        <v>2300.12</v>
      </c>
      <c r="N180" s="109"/>
      <c r="O180" s="312" t="s">
        <v>186</v>
      </c>
      <c r="P180" s="313" t="s">
        <v>186</v>
      </c>
      <c r="Q180" s="109" t="e">
        <f t="shared" si="100"/>
        <v>#VALUE!</v>
      </c>
      <c r="R180" s="195" t="str">
        <f>P180</f>
        <v xml:space="preserve"> - </v>
      </c>
      <c r="S180" s="196">
        <v>1520.86</v>
      </c>
    </row>
    <row r="181" spans="2:23" ht="28.5" hidden="1" customHeight="1">
      <c r="B181" s="310" t="s">
        <v>183</v>
      </c>
      <c r="C181" s="250"/>
      <c r="D181" s="276" t="s">
        <v>185</v>
      </c>
      <c r="E181" s="232"/>
      <c r="F181" s="233"/>
      <c r="G181" s="285"/>
      <c r="H181" s="308"/>
      <c r="I181" s="285"/>
      <c r="J181" s="285"/>
      <c r="K181" s="286"/>
      <c r="L181" s="285"/>
      <c r="M181" s="308"/>
      <c r="N181" s="234"/>
      <c r="O181" s="285">
        <v>4156.5600000000004</v>
      </c>
      <c r="P181" s="285">
        <v>4503.47</v>
      </c>
      <c r="Q181" s="242">
        <f t="shared" si="100"/>
        <v>1.0834608426198586</v>
      </c>
      <c r="R181" s="232"/>
      <c r="S181" s="233"/>
    </row>
    <row r="182" spans="2:23" ht="51" hidden="1" customHeight="1">
      <c r="B182" s="291" t="s">
        <v>181</v>
      </c>
      <c r="C182" s="299"/>
      <c r="D182" s="276" t="s">
        <v>180</v>
      </c>
      <c r="E182" s="232"/>
      <c r="F182" s="233"/>
      <c r="G182" s="285"/>
      <c r="H182" s="308"/>
      <c r="I182" s="285"/>
      <c r="J182" s="285"/>
      <c r="K182" s="286"/>
      <c r="L182" s="285"/>
      <c r="M182" s="308"/>
      <c r="N182" s="234"/>
      <c r="O182" s="285">
        <v>4156.5600000000004</v>
      </c>
      <c r="P182" s="285">
        <v>4503.47</v>
      </c>
      <c r="Q182" s="303"/>
      <c r="R182" s="232"/>
      <c r="S182" s="233"/>
    </row>
    <row r="183" spans="2:23" ht="44.25" hidden="1" customHeight="1">
      <c r="B183" s="247" t="s">
        <v>182</v>
      </c>
      <c r="C183" s="299"/>
      <c r="D183" s="276" t="s">
        <v>184</v>
      </c>
      <c r="E183" s="232"/>
      <c r="F183" s="233"/>
      <c r="G183" s="285"/>
      <c r="H183" s="308"/>
      <c r="I183" s="285"/>
      <c r="J183" s="285"/>
      <c r="K183" s="286"/>
      <c r="L183" s="285"/>
      <c r="M183" s="308"/>
      <c r="N183" s="234"/>
      <c r="O183" s="285">
        <v>4156.5600000000004</v>
      </c>
      <c r="P183" s="285">
        <v>4503.47</v>
      </c>
      <c r="Q183" s="303"/>
      <c r="R183" s="232"/>
      <c r="S183" s="233"/>
    </row>
    <row r="184" spans="2:23" ht="40.5" hidden="1" customHeight="1" thickBot="1">
      <c r="B184" s="66" t="s">
        <v>179</v>
      </c>
      <c r="C184" s="30"/>
      <c r="D184" s="311" t="s">
        <v>193</v>
      </c>
      <c r="E184" s="201"/>
      <c r="F184" s="202"/>
      <c r="G184" s="257"/>
      <c r="H184" s="309"/>
      <c r="I184" s="309"/>
      <c r="J184" s="257"/>
      <c r="K184" s="261"/>
      <c r="L184" s="257"/>
      <c r="M184" s="309"/>
      <c r="N184" s="110"/>
      <c r="O184" s="309">
        <v>4156.5600000000004</v>
      </c>
      <c r="P184" s="257">
        <v>4503.47</v>
      </c>
      <c r="Q184" s="110">
        <f t="shared" si="100"/>
        <v>1.0834608426198586</v>
      </c>
      <c r="R184" s="211">
        <f>P184</f>
        <v>4503.47</v>
      </c>
      <c r="S184" s="212">
        <v>1670.32</v>
      </c>
    </row>
    <row r="185" spans="2:23" hidden="1"/>
    <row r="187" spans="2:23" ht="22.5" customHeight="1">
      <c r="B187" s="785" t="s">
        <v>194</v>
      </c>
      <c r="C187" s="786"/>
      <c r="D187" s="786"/>
      <c r="E187" s="786"/>
      <c r="F187" s="786"/>
      <c r="G187" s="786"/>
      <c r="H187" s="786"/>
      <c r="I187" s="786"/>
      <c r="J187" s="786"/>
      <c r="K187" s="786"/>
      <c r="L187" s="786"/>
      <c r="M187" s="786"/>
      <c r="N187" s="786"/>
      <c r="O187" s="786"/>
      <c r="P187" s="786"/>
      <c r="Q187" s="786"/>
      <c r="R187" s="786"/>
      <c r="S187" s="786"/>
      <c r="T187" s="786"/>
      <c r="U187" s="786"/>
      <c r="V187" s="786"/>
      <c r="W187" s="787"/>
    </row>
    <row r="188" spans="2:23" ht="41.25" customHeight="1">
      <c r="B188" s="564" t="s">
        <v>175</v>
      </c>
      <c r="C188" s="563" t="s">
        <v>176</v>
      </c>
      <c r="D188" s="276" t="s">
        <v>231</v>
      </c>
      <c r="E188" s="562"/>
      <c r="F188" s="562"/>
      <c r="G188" s="562"/>
      <c r="H188" s="562"/>
      <c r="I188" s="562"/>
      <c r="J188" s="562"/>
      <c r="K188" s="565"/>
      <c r="L188" s="562">
        <v>187.6</v>
      </c>
      <c r="M188" s="562">
        <v>190.25</v>
      </c>
      <c r="N188" s="562"/>
      <c r="O188" s="562">
        <v>190.25</v>
      </c>
      <c r="P188" s="562">
        <v>205.4</v>
      </c>
      <c r="Q188" s="562"/>
      <c r="R188" s="562">
        <v>205.4</v>
      </c>
      <c r="S188" s="562">
        <v>255.2</v>
      </c>
      <c r="T188" s="562">
        <v>255.2</v>
      </c>
      <c r="U188" s="562">
        <v>262.58999999999997</v>
      </c>
      <c r="V188" s="563"/>
      <c r="W188" s="563"/>
    </row>
    <row r="189" spans="2:23" ht="33" customHeight="1">
      <c r="B189" s="291" t="s">
        <v>249</v>
      </c>
      <c r="C189" s="561" t="s">
        <v>199</v>
      </c>
      <c r="D189" s="276" t="s">
        <v>248</v>
      </c>
      <c r="E189" s="9"/>
      <c r="F189" s="9"/>
      <c r="G189" s="9"/>
      <c r="H189" s="9"/>
      <c r="I189" s="9"/>
      <c r="J189" s="9"/>
      <c r="K189" s="9"/>
      <c r="L189" s="9"/>
      <c r="M189" s="9">
        <v>97.15</v>
      </c>
      <c r="N189" s="9"/>
      <c r="O189" s="9">
        <v>29.14</v>
      </c>
      <c r="P189" s="9">
        <v>29.45</v>
      </c>
      <c r="R189" s="562">
        <v>10.06</v>
      </c>
      <c r="S189" s="562">
        <v>10.43</v>
      </c>
      <c r="T189" s="562">
        <v>10.43</v>
      </c>
      <c r="U189" s="562">
        <v>10.74</v>
      </c>
      <c r="V189" s="563">
        <v>10.74</v>
      </c>
      <c r="W189" s="563">
        <v>11.05</v>
      </c>
    </row>
    <row r="190" spans="2:23" ht="29.25" customHeight="1"/>
  </sheetData>
  <mergeCells count="326">
    <mergeCell ref="B173:C173"/>
    <mergeCell ref="X47:Y47"/>
    <mergeCell ref="X50:X51"/>
    <mergeCell ref="Y50:Y51"/>
    <mergeCell ref="X53:X55"/>
    <mergeCell ref="Y53:Y55"/>
    <mergeCell ref="B168:C168"/>
    <mergeCell ref="B169:C169"/>
    <mergeCell ref="B170:C170"/>
    <mergeCell ref="B171:C171"/>
    <mergeCell ref="B172:C172"/>
    <mergeCell ref="R161:S161"/>
    <mergeCell ref="T161:U161"/>
    <mergeCell ref="V161:W161"/>
    <mergeCell ref="B162:C162"/>
    <mergeCell ref="M162:M166"/>
    <mergeCell ref="O162:O166"/>
    <mergeCell ref="Q162:Q166"/>
    <mergeCell ref="B160:C160"/>
    <mergeCell ref="B161:C161"/>
    <mergeCell ref="U138:U143"/>
    <mergeCell ref="L161:M161"/>
    <mergeCell ref="N161:O161"/>
    <mergeCell ref="P161:Q161"/>
    <mergeCell ref="R53:R55"/>
    <mergeCell ref="S53:S55"/>
    <mergeCell ref="T53:T55"/>
    <mergeCell ref="U53:U55"/>
    <mergeCell ref="V53:V55"/>
    <mergeCell ref="W53:W55"/>
    <mergeCell ref="R47:S47"/>
    <mergeCell ref="T47:U47"/>
    <mergeCell ref="V47:W47"/>
    <mergeCell ref="U50:U51"/>
    <mergeCell ref="V50:V51"/>
    <mergeCell ref="W50:W51"/>
    <mergeCell ref="B163:C163"/>
    <mergeCell ref="B164:C164"/>
    <mergeCell ref="B165:C165"/>
    <mergeCell ref="B166:C166"/>
    <mergeCell ref="V153:W153"/>
    <mergeCell ref="B155:C155"/>
    <mergeCell ref="B157:C157"/>
    <mergeCell ref="B158:C158"/>
    <mergeCell ref="B152:C154"/>
    <mergeCell ref="D152:D154"/>
    <mergeCell ref="L152:Q152"/>
    <mergeCell ref="R152:W152"/>
    <mergeCell ref="L153:M153"/>
    <mergeCell ref="N153:O153"/>
    <mergeCell ref="P153:Q153"/>
    <mergeCell ref="R153:S153"/>
    <mergeCell ref="T153:U153"/>
    <mergeCell ref="B156:C156"/>
    <mergeCell ref="B159:C159"/>
    <mergeCell ref="W162:W167"/>
    <mergeCell ref="B150:C150"/>
    <mergeCell ref="S138:S143"/>
    <mergeCell ref="B138:C138"/>
    <mergeCell ref="M138:M142"/>
    <mergeCell ref="O138:O142"/>
    <mergeCell ref="Q138:Q142"/>
    <mergeCell ref="B144:C144"/>
    <mergeCell ref="B145:C145"/>
    <mergeCell ref="B146:C146"/>
    <mergeCell ref="B147:C147"/>
    <mergeCell ref="B148:C148"/>
    <mergeCell ref="B131:C131"/>
    <mergeCell ref="B133:C133"/>
    <mergeCell ref="N137:O137"/>
    <mergeCell ref="B149:C149"/>
    <mergeCell ref="B139:C139"/>
    <mergeCell ref="B140:C140"/>
    <mergeCell ref="B141:C141"/>
    <mergeCell ref="B142:C142"/>
    <mergeCell ref="P137:Q137"/>
    <mergeCell ref="R137:S137"/>
    <mergeCell ref="T137:U137"/>
    <mergeCell ref="V137:W137"/>
    <mergeCell ref="B132:C132"/>
    <mergeCell ref="B135:C135"/>
    <mergeCell ref="B124:C124"/>
    <mergeCell ref="B126:W126"/>
    <mergeCell ref="B127:W127"/>
    <mergeCell ref="B128:C130"/>
    <mergeCell ref="D128:D130"/>
    <mergeCell ref="L128:Q128"/>
    <mergeCell ref="R128:W128"/>
    <mergeCell ref="L129:M129"/>
    <mergeCell ref="N129:O129"/>
    <mergeCell ref="P129:Q129"/>
    <mergeCell ref="R129:S129"/>
    <mergeCell ref="T129:U129"/>
    <mergeCell ref="V129:W129"/>
    <mergeCell ref="B134:C134"/>
    <mergeCell ref="B136:C136"/>
    <mergeCell ref="B137:C137"/>
    <mergeCell ref="L137:M137"/>
    <mergeCell ref="B121:S121"/>
    <mergeCell ref="B122:C123"/>
    <mergeCell ref="D122:D123"/>
    <mergeCell ref="L122:N122"/>
    <mergeCell ref="O122:Q122"/>
    <mergeCell ref="R122:S122"/>
    <mergeCell ref="N117:O117"/>
    <mergeCell ref="P117:Q117"/>
    <mergeCell ref="R117:S117"/>
    <mergeCell ref="T117:U117"/>
    <mergeCell ref="V117:W117"/>
    <mergeCell ref="B119:C119"/>
    <mergeCell ref="B115:W115"/>
    <mergeCell ref="B116:C118"/>
    <mergeCell ref="D116:D118"/>
    <mergeCell ref="E116:J116"/>
    <mergeCell ref="L116:Q116"/>
    <mergeCell ref="R116:W116"/>
    <mergeCell ref="E117:F117"/>
    <mergeCell ref="G117:H117"/>
    <mergeCell ref="I117:J117"/>
    <mergeCell ref="L117:M117"/>
    <mergeCell ref="N112:O112"/>
    <mergeCell ref="P112:Q112"/>
    <mergeCell ref="R112:S112"/>
    <mergeCell ref="T112:U112"/>
    <mergeCell ref="V112:W112"/>
    <mergeCell ref="B114:C114"/>
    <mergeCell ref="B110:W110"/>
    <mergeCell ref="B111:C113"/>
    <mergeCell ref="D111:D113"/>
    <mergeCell ref="E111:J111"/>
    <mergeCell ref="L111:Q111"/>
    <mergeCell ref="R111:W111"/>
    <mergeCell ref="E112:F112"/>
    <mergeCell ref="G112:H112"/>
    <mergeCell ref="I112:J112"/>
    <mergeCell ref="L112:M112"/>
    <mergeCell ref="L100:N100"/>
    <mergeCell ref="O100:Q100"/>
    <mergeCell ref="R100:S100"/>
    <mergeCell ref="T100:U100"/>
    <mergeCell ref="V100:W100"/>
    <mergeCell ref="B109:W109"/>
    <mergeCell ref="B100:B101"/>
    <mergeCell ref="C100:C101"/>
    <mergeCell ref="D100:D101"/>
    <mergeCell ref="E100:F100"/>
    <mergeCell ref="G100:H100"/>
    <mergeCell ref="I100:K100"/>
    <mergeCell ref="L95:N95"/>
    <mergeCell ref="O95:Q95"/>
    <mergeCell ref="R95:S95"/>
    <mergeCell ref="T95:U95"/>
    <mergeCell ref="V95:W95"/>
    <mergeCell ref="B99:W99"/>
    <mergeCell ref="B95:B96"/>
    <mergeCell ref="C95:C96"/>
    <mergeCell ref="D95:D96"/>
    <mergeCell ref="E95:F95"/>
    <mergeCell ref="G95:H95"/>
    <mergeCell ref="I95:K95"/>
    <mergeCell ref="B88:C88"/>
    <mergeCell ref="B89:C89"/>
    <mergeCell ref="B90:C90"/>
    <mergeCell ref="B91:C91"/>
    <mergeCell ref="B92:C92"/>
    <mergeCell ref="B94:W94"/>
    <mergeCell ref="B82:C82"/>
    <mergeCell ref="B83:C83"/>
    <mergeCell ref="B84:C84"/>
    <mergeCell ref="B85:C85"/>
    <mergeCell ref="B86:C86"/>
    <mergeCell ref="B87:C87"/>
    <mergeCell ref="B50:B51"/>
    <mergeCell ref="C50:C51"/>
    <mergeCell ref="B78:C78"/>
    <mergeCell ref="B79:C79"/>
    <mergeCell ref="B80:C80"/>
    <mergeCell ref="B81:C81"/>
    <mergeCell ref="B73:S73"/>
    <mergeCell ref="B74:C75"/>
    <mergeCell ref="D74:D75"/>
    <mergeCell ref="L74:N74"/>
    <mergeCell ref="O74:Q74"/>
    <mergeCell ref="R74:S74"/>
    <mergeCell ref="B76:C76"/>
    <mergeCell ref="B77:C77"/>
    <mergeCell ref="L53:L55"/>
    <mergeCell ref="M53:M55"/>
    <mergeCell ref="N53:N55"/>
    <mergeCell ref="O53:O55"/>
    <mergeCell ref="P53:P55"/>
    <mergeCell ref="Q53:Q55"/>
    <mergeCell ref="B53:B55"/>
    <mergeCell ref="C53:C55"/>
    <mergeCell ref="D53:D55"/>
    <mergeCell ref="H53:H55"/>
    <mergeCell ref="I53:I55"/>
    <mergeCell ref="J53:J55"/>
    <mergeCell ref="K53:K55"/>
    <mergeCell ref="D47:D48"/>
    <mergeCell ref="E47:F47"/>
    <mergeCell ref="G47:H47"/>
    <mergeCell ref="I47:K47"/>
    <mergeCell ref="H50:H51"/>
    <mergeCell ref="I50:I51"/>
    <mergeCell ref="G50:G51"/>
    <mergeCell ref="X20:Y20"/>
    <mergeCell ref="H27:H29"/>
    <mergeCell ref="I27:I29"/>
    <mergeCell ref="J27:J29"/>
    <mergeCell ref="K27:K29"/>
    <mergeCell ref="L27:L29"/>
    <mergeCell ref="P24:P25"/>
    <mergeCell ref="Q24:Q25"/>
    <mergeCell ref="R24:R25"/>
    <mergeCell ref="S24:S25"/>
    <mergeCell ref="S27:S29"/>
    <mergeCell ref="T24:T25"/>
    <mergeCell ref="U24:U25"/>
    <mergeCell ref="H24:H25"/>
    <mergeCell ref="I24:I25"/>
    <mergeCell ref="L24:L25"/>
    <mergeCell ref="X27:X29"/>
    <mergeCell ref="Y27:Y29"/>
    <mergeCell ref="M27:M29"/>
    <mergeCell ref="R27:R29"/>
    <mergeCell ref="L50:L51"/>
    <mergeCell ref="M50:M51"/>
    <mergeCell ref="N50:N51"/>
    <mergeCell ref="L47:N47"/>
    <mergeCell ref="T50:T51"/>
    <mergeCell ref="O50:O51"/>
    <mergeCell ref="P50:P51"/>
    <mergeCell ref="O47:Q47"/>
    <mergeCell ref="X24:X25"/>
    <mergeCell ref="Y24:Y25"/>
    <mergeCell ref="R20:S20"/>
    <mergeCell ref="N24:N25"/>
    <mergeCell ref="O24:O25"/>
    <mergeCell ref="T27:T29"/>
    <mergeCell ref="U27:U29"/>
    <mergeCell ref="V27:V29"/>
    <mergeCell ref="W27:W29"/>
    <mergeCell ref="C12:C15"/>
    <mergeCell ref="D12:D15"/>
    <mergeCell ref="E12:W12"/>
    <mergeCell ref="T20:U20"/>
    <mergeCell ref="D24:D25"/>
    <mergeCell ref="E24:E25"/>
    <mergeCell ref="F24:F25"/>
    <mergeCell ref="G24:G25"/>
    <mergeCell ref="V24:V25"/>
    <mergeCell ref="W24:W25"/>
    <mergeCell ref="M24:M25"/>
    <mergeCell ref="B187:W187"/>
    <mergeCell ref="I7:K7"/>
    <mergeCell ref="L7:N7"/>
    <mergeCell ref="O7:Q7"/>
    <mergeCell ref="R7:S7"/>
    <mergeCell ref="T7:U7"/>
    <mergeCell ref="V7:W7"/>
    <mergeCell ref="B1:W1"/>
    <mergeCell ref="B2:W2"/>
    <mergeCell ref="B3:W3"/>
    <mergeCell ref="B4:W4"/>
    <mergeCell ref="B7:B8"/>
    <mergeCell ref="C7:C8"/>
    <mergeCell ref="D7:D8"/>
    <mergeCell ref="E7:F7"/>
    <mergeCell ref="G7:H7"/>
    <mergeCell ref="B20:B21"/>
    <mergeCell ref="C20:C21"/>
    <mergeCell ref="D20:D21"/>
    <mergeCell ref="E20:F20"/>
    <mergeCell ref="G20:H20"/>
    <mergeCell ref="I20:K20"/>
    <mergeCell ref="L20:N20"/>
    <mergeCell ref="O20:Q20"/>
    <mergeCell ref="C27:C29"/>
    <mergeCell ref="D27:D29"/>
    <mergeCell ref="B24:B25"/>
    <mergeCell ref="C24:C25"/>
    <mergeCell ref="N27:N29"/>
    <mergeCell ref="O27:O29"/>
    <mergeCell ref="P27:P29"/>
    <mergeCell ref="Q27:Q29"/>
    <mergeCell ref="R177:S177"/>
    <mergeCell ref="B177:B178"/>
    <mergeCell ref="C177:C178"/>
    <mergeCell ref="D177:D178"/>
    <mergeCell ref="E177:F177"/>
    <mergeCell ref="G177:H177"/>
    <mergeCell ref="L177:M177"/>
    <mergeCell ref="B176:S176"/>
    <mergeCell ref="Q50:Q51"/>
    <mergeCell ref="R50:R51"/>
    <mergeCell ref="S50:S51"/>
    <mergeCell ref="D50:D51"/>
    <mergeCell ref="E50:E51"/>
    <mergeCell ref="F50:F51"/>
    <mergeCell ref="B47:B48"/>
    <mergeCell ref="C47:C48"/>
    <mergeCell ref="W138:W143"/>
    <mergeCell ref="B151:W151"/>
    <mergeCell ref="B6:AD6"/>
    <mergeCell ref="B18:AD18"/>
    <mergeCell ref="B19:AD19"/>
    <mergeCell ref="B46:AD46"/>
    <mergeCell ref="S162:S167"/>
    <mergeCell ref="U162:U167"/>
    <mergeCell ref="D161:D167"/>
    <mergeCell ref="D137:D143"/>
    <mergeCell ref="B143:C143"/>
    <mergeCell ref="B167:C167"/>
    <mergeCell ref="AC53:AC55"/>
    <mergeCell ref="AD53:AD55"/>
    <mergeCell ref="AC20:AD20"/>
    <mergeCell ref="AC24:AC25"/>
    <mergeCell ref="AD24:AD25"/>
    <mergeCell ref="AC27:AC29"/>
    <mergeCell ref="AD27:AD29"/>
    <mergeCell ref="AC47:AD47"/>
    <mergeCell ref="AC50:AC51"/>
    <mergeCell ref="AD50:AD51"/>
    <mergeCell ref="V20:W20"/>
    <mergeCell ref="B27:B29"/>
  </mergeCells>
  <pageMargins left="0.31496062992125984" right="0.31496062992125984" top="0.47244094488188981" bottom="7.874015748031496E-2" header="0.31496062992125984" footer="0.31496062992125984"/>
  <pageSetup paperSize="9" scale="59" fitToHeight="4" orientation="landscape" r:id="rId1"/>
  <rowBreaks count="3" manualBreakCount="3">
    <brk id="45" min="1" max="29" man="1"/>
    <brk id="91" min="1" max="29" man="1"/>
    <brk id="125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</vt:lpstr>
      <vt:lpstr>2019</vt:lpstr>
      <vt:lpstr>2021 (утверждено)</vt:lpstr>
      <vt:lpstr>'2019'!Область_печати</vt:lpstr>
      <vt:lpstr>'2021 (утверждено)'!Область_печати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Лисова Татьяна Константиновна</dc:creator>
  <cp:lastModifiedBy>Имгрунт Ирина Владимировна</cp:lastModifiedBy>
  <cp:lastPrinted>2020-12-29T08:49:44Z</cp:lastPrinted>
  <dcterms:created xsi:type="dcterms:W3CDTF">2015-06-05T18:19:34Z</dcterms:created>
  <dcterms:modified xsi:type="dcterms:W3CDTF">2021-01-11T13:42:10Z</dcterms:modified>
</cp:coreProperties>
</file>