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d\Desktop\"/>
    </mc:Choice>
  </mc:AlternateContent>
  <workbookProtection workbookAlgorithmName="SHA-512" workbookHashValue="qAfPrNhWTjo1qeMMSpfxvENvJRG4YPYyFq2x2+zVtRWoaX/BLPeeQUW44K6U5qhyYtrjXwGhwqhEemULPBDeTw==" workbookSaltValue="at+jFXnasCMxRrUZbFuXAg==" workbookSpinCount="100000" lockStructure="1"/>
  <bookViews>
    <workbookView xWindow="0" yWindow="0" windowWidth="28800" windowHeight="12345"/>
  </bookViews>
  <sheets>
    <sheet name="Селиваново" sheetId="1" r:id="rId1"/>
    <sheet name="Ковров" sheetId="2" r:id="rId2"/>
    <sheet name="Муром" sheetId="3" r:id="rId3"/>
  </sheets>
  <definedNames>
    <definedName name="_xlnm.Print_Area" localSheetId="2">Муром!$A$1:$S$17</definedName>
  </definedNames>
  <calcPr calcId="162913"/>
</workbook>
</file>

<file path=xl/calcChain.xml><?xml version="1.0" encoding="utf-8"?>
<calcChain xmlns="http://schemas.openxmlformats.org/spreadsheetml/2006/main">
  <c r="S7" i="2" l="1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6" i="2"/>
  <c r="U6" i="2" s="1"/>
  <c r="S17" i="3" l="1"/>
  <c r="R17" i="3"/>
  <c r="Q17" i="3"/>
  <c r="P17" i="3"/>
  <c r="O17" i="3"/>
  <c r="N17" i="3"/>
  <c r="M17" i="3"/>
  <c r="G17" i="3"/>
  <c r="D17" i="3"/>
  <c r="C17" i="3"/>
  <c r="B17" i="3"/>
  <c r="T37" i="2"/>
  <c r="R37" i="2"/>
  <c r="P37" i="2"/>
  <c r="O37" i="2"/>
  <c r="N37" i="2"/>
  <c r="M37" i="2"/>
  <c r="G37" i="2"/>
  <c r="D37" i="2"/>
  <c r="C37" i="2"/>
  <c r="B37" i="2"/>
  <c r="U36" i="2"/>
  <c r="U34" i="2"/>
  <c r="U33" i="2"/>
  <c r="U30" i="2"/>
  <c r="U29" i="2"/>
  <c r="U26" i="2"/>
  <c r="U25" i="2"/>
  <c r="U22" i="2"/>
  <c r="U21" i="2"/>
  <c r="U18" i="2"/>
  <c r="U17" i="2"/>
  <c r="U14" i="2"/>
  <c r="U13" i="2"/>
  <c r="U10" i="2"/>
  <c r="U9" i="2"/>
  <c r="U7" i="2"/>
  <c r="T31" i="1"/>
  <c r="S31" i="1"/>
  <c r="R31" i="1"/>
  <c r="Q31" i="1"/>
  <c r="P31" i="1"/>
  <c r="O31" i="1"/>
  <c r="H31" i="1"/>
  <c r="G31" i="1"/>
  <c r="D31" i="1"/>
  <c r="C31" i="1"/>
  <c r="U30" i="1"/>
  <c r="I30" i="1"/>
  <c r="B30" i="1"/>
  <c r="U29" i="1"/>
  <c r="I29" i="1"/>
  <c r="B29" i="1"/>
  <c r="U28" i="1"/>
  <c r="I28" i="1"/>
  <c r="B28" i="1"/>
  <c r="U27" i="1"/>
  <c r="I27" i="1"/>
  <c r="B27" i="1"/>
  <c r="U26" i="1"/>
  <c r="I26" i="1"/>
  <c r="B26" i="1"/>
  <c r="U25" i="1"/>
  <c r="I25" i="1"/>
  <c r="B25" i="1"/>
  <c r="U24" i="1"/>
  <c r="I24" i="1"/>
  <c r="B24" i="1"/>
  <c r="U23" i="1"/>
  <c r="I23" i="1"/>
  <c r="B23" i="1"/>
  <c r="U22" i="1"/>
  <c r="I22" i="1"/>
  <c r="B22" i="1"/>
  <c r="U21" i="1"/>
  <c r="I21" i="1"/>
  <c r="B21" i="1"/>
  <c r="U20" i="1"/>
  <c r="I20" i="1"/>
  <c r="B20" i="1"/>
  <c r="U19" i="1"/>
  <c r="I19" i="1"/>
  <c r="B19" i="1"/>
  <c r="U18" i="1"/>
  <c r="I18" i="1"/>
  <c r="B18" i="1"/>
  <c r="U17" i="1"/>
  <c r="I17" i="1"/>
  <c r="B17" i="1"/>
  <c r="U16" i="1"/>
  <c r="I16" i="1"/>
  <c r="B16" i="1"/>
  <c r="U15" i="1"/>
  <c r="I15" i="1"/>
  <c r="B15" i="1"/>
  <c r="U14" i="1"/>
  <c r="I14" i="1"/>
  <c r="B14" i="1"/>
  <c r="U13" i="1"/>
  <c r="I13" i="1"/>
  <c r="B13" i="1"/>
  <c r="U12" i="1"/>
  <c r="I12" i="1"/>
  <c r="B12" i="1"/>
  <c r="U11" i="1"/>
  <c r="I11" i="1"/>
  <c r="B11" i="1"/>
  <c r="U10" i="1"/>
  <c r="I10" i="1"/>
  <c r="B10" i="1"/>
  <c r="U9" i="1"/>
  <c r="I9" i="1"/>
  <c r="B9" i="1"/>
  <c r="U8" i="1"/>
  <c r="I8" i="1"/>
  <c r="B8" i="1"/>
  <c r="U7" i="1"/>
  <c r="I7" i="1"/>
  <c r="B7" i="1"/>
  <c r="U6" i="1"/>
  <c r="I6" i="1"/>
  <c r="B6" i="1"/>
  <c r="U20" i="2" l="1"/>
  <c r="U23" i="2"/>
  <c r="U12" i="2"/>
  <c r="U15" i="2"/>
  <c r="U28" i="2"/>
  <c r="U31" i="2"/>
  <c r="U8" i="2"/>
  <c r="U11" i="2"/>
  <c r="U16" i="2"/>
  <c r="U19" i="2"/>
  <c r="U24" i="2"/>
  <c r="U27" i="2"/>
  <c r="U32" i="2"/>
  <c r="U35" i="2"/>
  <c r="U31" i="1"/>
  <c r="B31" i="1"/>
  <c r="I31" i="1"/>
  <c r="S37" i="2"/>
  <c r="U37" i="2" l="1"/>
  <c r="Q37" i="2"/>
</calcChain>
</file>

<file path=xl/sharedStrings.xml><?xml version="1.0" encoding="utf-8"?>
<sst xmlns="http://schemas.openxmlformats.org/spreadsheetml/2006/main" count="148" uniqueCount="96">
  <si>
    <t>Адрес</t>
  </si>
  <si>
    <t>Показания ОДПУ за 2018 год, Гкал</t>
  </si>
  <si>
    <t>Показания</t>
  </si>
  <si>
    <t>Тариф</t>
  </si>
  <si>
    <t>Стоимость по ОДПУ, руб.</t>
  </si>
  <si>
    <t>Начисления за теплоэнергию на ГВС, руб.</t>
  </si>
  <si>
    <t>Стоимость по ОДПУ без ГВС, руб.</t>
  </si>
  <si>
    <t>Площади, кв.м</t>
  </si>
  <si>
    <t>Должно быть начислено жителям за 2018 год по показаниям ОДПУ, руб.</t>
  </si>
  <si>
    <t>Начислено жителям в квитанциях в течение 2018 года, руб.</t>
  </si>
  <si>
    <t>Величина годовой корректировки по дому, руб.</t>
  </si>
  <si>
    <t>1 пол</t>
  </si>
  <si>
    <t>2 пол</t>
  </si>
  <si>
    <t>жилая на центральном отоплении</t>
  </si>
  <si>
    <t>нежилая на центральном отолпении</t>
  </si>
  <si>
    <t>жилая на инд.отоплении</t>
  </si>
  <si>
    <t>нежилая на инд.отоплении</t>
  </si>
  <si>
    <t>МОП (общего имущества)</t>
  </si>
  <si>
    <t>на помещения с центр.отоплением</t>
  </si>
  <si>
    <t>на помещения с инд.отоплением</t>
  </si>
  <si>
    <t>Всего</t>
  </si>
  <si>
    <t>Заводская 1-я ул, 2</t>
  </si>
  <si>
    <t>Заводская 2-я ул, 5</t>
  </si>
  <si>
    <t>Комсомольская ул, 86</t>
  </si>
  <si>
    <t>Строителей ул, 5</t>
  </si>
  <si>
    <t>Заводская 2-я ул, 11</t>
  </si>
  <si>
    <t>Заводская 2-я ул, 13</t>
  </si>
  <si>
    <t>Заводская 2-я ул, 4</t>
  </si>
  <si>
    <t>Комсомольская ул, 95</t>
  </si>
  <si>
    <t>Красноармейская ул, 18</t>
  </si>
  <si>
    <t>Красноармейская ул, 27/4</t>
  </si>
  <si>
    <t>Красноармейская ул, 30</t>
  </si>
  <si>
    <t xml:space="preserve">Новая ул, 108, </t>
  </si>
  <si>
    <t>Свободы ул, 46</t>
  </si>
  <si>
    <t>Свободы ул, 71</t>
  </si>
  <si>
    <t>Северная ул, 75</t>
  </si>
  <si>
    <t>Северная ул, 77</t>
  </si>
  <si>
    <t>Садовая ул, 17</t>
  </si>
  <si>
    <t>Парковая ул, 12</t>
  </si>
  <si>
    <t>Парковая ул, 11</t>
  </si>
  <si>
    <t>Совхозная ул, 2</t>
  </si>
  <si>
    <t>Совхозная ул, 29</t>
  </si>
  <si>
    <t>Совхозная ул, 4</t>
  </si>
  <si>
    <t>п. Костенец, 16</t>
  </si>
  <si>
    <t>п. Костенец, 19</t>
  </si>
  <si>
    <t>п. Костенец, 20</t>
  </si>
  <si>
    <t>Итого</t>
  </si>
  <si>
    <t>Показания ОДПУ, Гкал</t>
  </si>
  <si>
    <t>Площади, кв.м (на 31.12.2018г.)</t>
  </si>
  <si>
    <t>Было выполнено ЕРИЦ в феврале 2019г.</t>
  </si>
  <si>
    <t>Перерасчет в марте 2019г.</t>
  </si>
  <si>
    <t>Брюсова ул, 54</t>
  </si>
  <si>
    <t xml:space="preserve">Ленина проспект, 1-б, </t>
  </si>
  <si>
    <t xml:space="preserve">Ленина проспект, 31, </t>
  </si>
  <si>
    <t xml:space="preserve">Ленина проспект, 51, </t>
  </si>
  <si>
    <t xml:space="preserve">Ленина проспект, 58а, </t>
  </si>
  <si>
    <t xml:space="preserve">Ленина проспект, 57 </t>
  </si>
  <si>
    <t xml:space="preserve">Ленина проспект, 61, </t>
  </si>
  <si>
    <t xml:space="preserve">Ленина проспект, 63, </t>
  </si>
  <si>
    <t xml:space="preserve">Ленина проспект, 7, </t>
  </si>
  <si>
    <t xml:space="preserve">Ленина проспект, 11, </t>
  </si>
  <si>
    <t xml:space="preserve">Лопатина ул, 21/1, </t>
  </si>
  <si>
    <t xml:space="preserve">Лопатина ул, 46, </t>
  </si>
  <si>
    <t xml:space="preserve">Лопатина ул, 48, </t>
  </si>
  <si>
    <t xml:space="preserve">Лопатина ул, 50, </t>
  </si>
  <si>
    <t xml:space="preserve">Малеева ул, 1/1, </t>
  </si>
  <si>
    <t xml:space="preserve">Малеева ул, 4, </t>
  </si>
  <si>
    <t xml:space="preserve">Московская ул, 5, </t>
  </si>
  <si>
    <t xml:space="preserve">Московская ул, 6, </t>
  </si>
  <si>
    <t xml:space="preserve">Московская ул, 7, </t>
  </si>
  <si>
    <t xml:space="preserve">Московская ул, 8, </t>
  </si>
  <si>
    <t xml:space="preserve">Московская ул, 9, </t>
  </si>
  <si>
    <t xml:space="preserve">Ногина пер, 3, </t>
  </si>
  <si>
    <t xml:space="preserve">Ногина пер, 8, </t>
  </si>
  <si>
    <t xml:space="preserve">Ногина ул, 59, </t>
  </si>
  <si>
    <t xml:space="preserve">Пугачева ул, 29, </t>
  </si>
  <si>
    <t xml:space="preserve">Фурманова ул, 14, </t>
  </si>
  <si>
    <t xml:space="preserve">Фурманова ул, 17/2, </t>
  </si>
  <si>
    <t xml:space="preserve">Фурманова ул, 18, </t>
  </si>
  <si>
    <t xml:space="preserve">Циолковского ул, 19, </t>
  </si>
  <si>
    <t xml:space="preserve">Чкалова ул, 48/2, </t>
  </si>
  <si>
    <t xml:space="preserve">Чкалова ул, 50, </t>
  </si>
  <si>
    <t>Муром г, Кленовая ул, 12А</t>
  </si>
  <si>
    <t>Муром г, Красногвардейская ул, 32</t>
  </si>
  <si>
    <t>Муром г, Куйбышева ул, 26</t>
  </si>
  <si>
    <t>Муром г, Куйбышева ул, 26А</t>
  </si>
  <si>
    <t>Муром г, Лаврентьева ул, 42</t>
  </si>
  <si>
    <t>Муром г, Московская ул, 107</t>
  </si>
  <si>
    <t>Муром г, Московская ул, 108</t>
  </si>
  <si>
    <t>Муром г, Орловская ул, 19</t>
  </si>
  <si>
    <t>Муром г, Орловская ул, 25</t>
  </si>
  <si>
    <t>Муром г, Серова ул, 39</t>
  </si>
  <si>
    <t>Муром г, Энгельса ул, 15</t>
  </si>
  <si>
    <t>Информация о годовой корректировке за 2018 год в разрезе домов по округу Муром с применением агентской схемы</t>
  </si>
  <si>
    <t>Информация о годовой корректировке за 2018 год в разрезе домов по г.Ковров с применением агентской схемы</t>
  </si>
  <si>
    <t>Информация о годовой корректировке за 2018 год в разрезе домов по Селивановскому району с применением агентской схемы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</si>
</sst>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8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35"/>
  <sheetViews>
    <sheetView tabSelected="1" zoomScale="75" zoomScaleNormal="75" workbookViewId="0">
      <selection activeCell="L36" sqref="L36"/>
    </sheetView>
  </sheetViews>
  <sheetFormatPr defaultRowHeight="15" x14ac:dyDescent="0.25"/>
  <cols>
    <col min="1" max="1" width="26" style="2" customWidth="1"/>
    <col min="2" max="2" width="15.7109375" style="14" customWidth="1"/>
    <col min="3" max="4" width="11.85546875" style="14" customWidth="1"/>
    <col min="5" max="5" width="10.7109375" style="15" customWidth="1"/>
    <col min="6" max="6" width="9.5703125" style="15" customWidth="1"/>
    <col min="7" max="7" width="16.85546875" style="15" customWidth="1"/>
    <col min="8" max="8" width="16" style="15" customWidth="1"/>
    <col min="9" max="9" width="15.140625" style="15" customWidth="1"/>
    <col min="10" max="10" width="15" style="15" customWidth="1"/>
    <col min="11" max="11" width="14" style="15" customWidth="1"/>
    <col min="12" max="13" width="14.42578125" style="15" customWidth="1"/>
    <col min="14" max="14" width="15.140625" style="15" customWidth="1"/>
    <col min="15" max="15" width="14.28515625" style="15" customWidth="1"/>
    <col min="16" max="16" width="14.5703125" style="15" customWidth="1"/>
    <col min="17" max="17" width="17.7109375" style="15" customWidth="1"/>
    <col min="18" max="18" width="15.140625" style="15" customWidth="1"/>
    <col min="19" max="19" width="14.85546875" style="15" customWidth="1"/>
    <col min="20" max="20" width="13.85546875" style="15" customWidth="1"/>
    <col min="21" max="21" width="14.140625" style="15" customWidth="1"/>
    <col min="22" max="22" width="11" style="2" customWidth="1"/>
    <col min="23" max="16384" width="9.140625" style="2"/>
  </cols>
  <sheetData>
    <row r="1" spans="1:21" s="1" customFormat="1" ht="15.75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s="1" customFormat="1" ht="15.75" x14ac:dyDescent="0.25">
      <c r="A2" s="31" t="s">
        <v>95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4" spans="1:21" ht="39" customHeight="1" x14ac:dyDescent="0.25">
      <c r="A4" s="32" t="s">
        <v>0</v>
      </c>
      <c r="B4" s="33" t="s">
        <v>1</v>
      </c>
      <c r="C4" s="33" t="s">
        <v>2</v>
      </c>
      <c r="D4" s="33"/>
      <c r="E4" s="30" t="s">
        <v>3</v>
      </c>
      <c r="F4" s="30"/>
      <c r="G4" s="30" t="s">
        <v>4</v>
      </c>
      <c r="H4" s="34" t="s">
        <v>5</v>
      </c>
      <c r="I4" s="34" t="s">
        <v>6</v>
      </c>
      <c r="J4" s="30" t="s">
        <v>7</v>
      </c>
      <c r="K4" s="30"/>
      <c r="L4" s="30"/>
      <c r="M4" s="30"/>
      <c r="N4" s="30"/>
      <c r="O4" s="30" t="s">
        <v>8</v>
      </c>
      <c r="P4" s="30"/>
      <c r="Q4" s="30"/>
      <c r="R4" s="30" t="s">
        <v>9</v>
      </c>
      <c r="S4" s="30" t="s">
        <v>10</v>
      </c>
      <c r="T4" s="30"/>
      <c r="U4" s="30"/>
    </row>
    <row r="5" spans="1:21" ht="71.25" x14ac:dyDescent="0.25">
      <c r="A5" s="32"/>
      <c r="B5" s="33"/>
      <c r="C5" s="3" t="s">
        <v>11</v>
      </c>
      <c r="D5" s="3" t="s">
        <v>12</v>
      </c>
      <c r="E5" s="4" t="s">
        <v>11</v>
      </c>
      <c r="F5" s="4" t="s">
        <v>12</v>
      </c>
      <c r="G5" s="30"/>
      <c r="H5" s="35"/>
      <c r="I5" s="35"/>
      <c r="J5" s="4" t="s">
        <v>13</v>
      </c>
      <c r="K5" s="4" t="s">
        <v>14</v>
      </c>
      <c r="L5" s="4" t="s">
        <v>15</v>
      </c>
      <c r="M5" s="4" t="s">
        <v>16</v>
      </c>
      <c r="N5" s="4" t="s">
        <v>17</v>
      </c>
      <c r="O5" s="4" t="s">
        <v>18</v>
      </c>
      <c r="P5" s="4" t="s">
        <v>19</v>
      </c>
      <c r="Q5" s="4" t="s">
        <v>20</v>
      </c>
      <c r="R5" s="30"/>
      <c r="S5" s="4" t="s">
        <v>18</v>
      </c>
      <c r="T5" s="4" t="s">
        <v>19</v>
      </c>
      <c r="U5" s="4" t="s">
        <v>20</v>
      </c>
    </row>
    <row r="6" spans="1:21" x14ac:dyDescent="0.25">
      <c r="A6" s="5" t="s">
        <v>21</v>
      </c>
      <c r="B6" s="6">
        <f>C6+D6</f>
        <v>379.40499999999997</v>
      </c>
      <c r="C6" s="6">
        <v>235.74799999999999</v>
      </c>
      <c r="D6" s="6">
        <v>143.65699999999998</v>
      </c>
      <c r="E6" s="7">
        <v>2946.74</v>
      </c>
      <c r="F6" s="7">
        <v>3132.39</v>
      </c>
      <c r="G6" s="7">
        <v>1144677.8117499999</v>
      </c>
      <c r="H6" s="7">
        <v>0</v>
      </c>
      <c r="I6" s="7">
        <f>G6-H6</f>
        <v>1144677.8117499999</v>
      </c>
      <c r="J6" s="7">
        <v>2183.4</v>
      </c>
      <c r="K6" s="7">
        <v>419.6</v>
      </c>
      <c r="L6" s="7">
        <v>642.29999999999995</v>
      </c>
      <c r="M6" s="7"/>
      <c r="N6" s="7">
        <v>628.79999999999995</v>
      </c>
      <c r="O6" s="8">
        <v>1075578.8800360772</v>
      </c>
      <c r="P6" s="8">
        <v>51427.882933923145</v>
      </c>
      <c r="Q6" s="8">
        <v>1127006.7629700003</v>
      </c>
      <c r="R6" s="8">
        <v>1049636.6729700002</v>
      </c>
      <c r="S6" s="8">
        <v>25942.207066076939</v>
      </c>
      <c r="T6" s="8">
        <v>51427.882933923145</v>
      </c>
      <c r="U6" s="8">
        <f>Q6-R6</f>
        <v>77370.090000000084</v>
      </c>
    </row>
    <row r="7" spans="1:21" x14ac:dyDescent="0.25">
      <c r="A7" s="5" t="s">
        <v>22</v>
      </c>
      <c r="B7" s="6">
        <f t="shared" ref="B7:B30" si="0">C7+D7</f>
        <v>795.30799999999999</v>
      </c>
      <c r="C7" s="6">
        <v>526.53899999999999</v>
      </c>
      <c r="D7" s="6">
        <v>268.76900000000001</v>
      </c>
      <c r="E7" s="7">
        <v>2946.74</v>
      </c>
      <c r="F7" s="7">
        <v>3132.39</v>
      </c>
      <c r="G7" s="7">
        <v>2393462.8607700001</v>
      </c>
      <c r="H7" s="7">
        <v>36134.400000000001</v>
      </c>
      <c r="I7" s="7">
        <f t="shared" ref="I7:I30" si="1">G7-H7</f>
        <v>2357328.4607700002</v>
      </c>
      <c r="J7" s="7">
        <v>4516.8</v>
      </c>
      <c r="K7" s="7">
        <v>89.5</v>
      </c>
      <c r="L7" s="7">
        <v>1798.1</v>
      </c>
      <c r="M7" s="7"/>
      <c r="N7" s="7">
        <v>567.5</v>
      </c>
      <c r="O7" s="8">
        <v>2322197.4984990689</v>
      </c>
      <c r="P7" s="8">
        <v>75159.895340931063</v>
      </c>
      <c r="Q7" s="8">
        <v>2397357.39384</v>
      </c>
      <c r="R7" s="8">
        <v>2354720.7638400001</v>
      </c>
      <c r="S7" s="8">
        <v>-32523.265340931175</v>
      </c>
      <c r="T7" s="8">
        <v>75159.895340931063</v>
      </c>
      <c r="U7" s="8">
        <f t="shared" ref="U7:U30" si="2">Q7-R7</f>
        <v>42636.629999999888</v>
      </c>
    </row>
    <row r="8" spans="1:21" x14ac:dyDescent="0.25">
      <c r="A8" s="5" t="s">
        <v>23</v>
      </c>
      <c r="B8" s="6">
        <f t="shared" si="0"/>
        <v>362.90999999999997</v>
      </c>
      <c r="C8" s="6">
        <v>220.17</v>
      </c>
      <c r="D8" s="6">
        <v>142.74</v>
      </c>
      <c r="E8" s="7">
        <v>2946.74</v>
      </c>
      <c r="F8" s="7">
        <v>3132.39</v>
      </c>
      <c r="G8" s="7">
        <v>1095901.0943999998</v>
      </c>
      <c r="H8" s="7">
        <v>0</v>
      </c>
      <c r="I8" s="7">
        <f t="shared" si="1"/>
        <v>1095901.0943999998</v>
      </c>
      <c r="J8" s="7">
        <v>1580.8</v>
      </c>
      <c r="K8" s="7">
        <v>0</v>
      </c>
      <c r="L8" s="7">
        <v>892.4</v>
      </c>
      <c r="M8" s="7"/>
      <c r="N8" s="7">
        <v>220.5</v>
      </c>
      <c r="O8" s="8">
        <v>1047495.8369928796</v>
      </c>
      <c r="P8" s="8">
        <v>48405.446357120549</v>
      </c>
      <c r="Q8" s="8">
        <v>1095901.2833500002</v>
      </c>
      <c r="R8" s="8">
        <v>1048230.4333500001</v>
      </c>
      <c r="S8" s="8">
        <v>-734.59635712045565</v>
      </c>
      <c r="T8" s="8">
        <v>48405.446357120549</v>
      </c>
      <c r="U8" s="8">
        <f t="shared" si="2"/>
        <v>47670.850000000093</v>
      </c>
    </row>
    <row r="9" spans="1:21" x14ac:dyDescent="0.25">
      <c r="A9" s="5" t="s">
        <v>24</v>
      </c>
      <c r="B9" s="6">
        <f t="shared" si="0"/>
        <v>196.54300000000001</v>
      </c>
      <c r="C9" s="6">
        <v>126.22200000000001</v>
      </c>
      <c r="D9" s="6">
        <v>70.320999999999998</v>
      </c>
      <c r="E9" s="7">
        <v>2946.74</v>
      </c>
      <c r="F9" s="7">
        <v>3132.39</v>
      </c>
      <c r="G9" s="7">
        <v>592216.21346999996</v>
      </c>
      <c r="H9" s="7">
        <v>7447.2000000000007</v>
      </c>
      <c r="I9" s="7">
        <f t="shared" si="1"/>
        <v>584769.01347000001</v>
      </c>
      <c r="J9" s="7">
        <v>1241.2</v>
      </c>
      <c r="K9" s="7">
        <v>0</v>
      </c>
      <c r="L9" s="7">
        <v>0</v>
      </c>
      <c r="M9" s="7"/>
      <c r="N9" s="7">
        <v>164.2</v>
      </c>
      <c r="O9" s="8">
        <v>593228.76202000002</v>
      </c>
      <c r="P9" s="8">
        <v>0</v>
      </c>
      <c r="Q9" s="8">
        <v>593228.76202000002</v>
      </c>
      <c r="R9" s="8">
        <v>541566.28202000004</v>
      </c>
      <c r="S9" s="8">
        <v>51662.479999999981</v>
      </c>
      <c r="T9" s="8">
        <v>0</v>
      </c>
      <c r="U9" s="8">
        <f t="shared" si="2"/>
        <v>51662.479999999981</v>
      </c>
    </row>
    <row r="10" spans="1:21" x14ac:dyDescent="0.25">
      <c r="A10" s="5" t="s">
        <v>25</v>
      </c>
      <c r="B10" s="6">
        <f t="shared" si="0"/>
        <v>330.31399999999996</v>
      </c>
      <c r="C10" s="6">
        <v>195.249</v>
      </c>
      <c r="D10" s="6">
        <v>135.065</v>
      </c>
      <c r="E10" s="7">
        <v>2946.74</v>
      </c>
      <c r="F10" s="7">
        <v>3132.39</v>
      </c>
      <c r="G10" s="7">
        <v>998424.29360999994</v>
      </c>
      <c r="H10" s="7">
        <v>0</v>
      </c>
      <c r="I10" s="7">
        <f t="shared" si="1"/>
        <v>998424.29360999994</v>
      </c>
      <c r="J10" s="7">
        <v>1455</v>
      </c>
      <c r="K10" s="7">
        <v>176.4</v>
      </c>
      <c r="L10" s="7">
        <v>840.6</v>
      </c>
      <c r="M10" s="7"/>
      <c r="N10" s="7">
        <v>214.3</v>
      </c>
      <c r="O10" s="8">
        <v>959185.60827361525</v>
      </c>
      <c r="P10" s="8">
        <v>44199.181726384813</v>
      </c>
      <c r="Q10" s="8">
        <v>1003384.79</v>
      </c>
      <c r="R10" s="8">
        <v>992448.98</v>
      </c>
      <c r="S10" s="8">
        <v>-33263.371726384757</v>
      </c>
      <c r="T10" s="8">
        <v>44199.181726384813</v>
      </c>
      <c r="U10" s="8">
        <f t="shared" si="2"/>
        <v>10935.810000000056</v>
      </c>
    </row>
    <row r="11" spans="1:21" x14ac:dyDescent="0.25">
      <c r="A11" s="5" t="s">
        <v>26</v>
      </c>
      <c r="B11" s="6">
        <f t="shared" si="0"/>
        <v>486.13900000000001</v>
      </c>
      <c r="C11" s="6">
        <v>293.35500000000002</v>
      </c>
      <c r="D11" s="6">
        <v>192.78399999999999</v>
      </c>
      <c r="E11" s="7">
        <v>2946.74</v>
      </c>
      <c r="F11" s="7">
        <v>3132.39</v>
      </c>
      <c r="G11" s="7">
        <v>1468315.5864599999</v>
      </c>
      <c r="H11" s="7">
        <v>13074</v>
      </c>
      <c r="I11" s="7">
        <f t="shared" si="1"/>
        <v>1455241.5864599999</v>
      </c>
      <c r="J11" s="7">
        <v>2179</v>
      </c>
      <c r="K11" s="7">
        <v>0</v>
      </c>
      <c r="L11" s="7">
        <v>445</v>
      </c>
      <c r="M11" s="7"/>
      <c r="N11" s="7">
        <v>313.2</v>
      </c>
      <c r="O11" s="8">
        <v>1437766.9071310698</v>
      </c>
      <c r="P11" s="8">
        <v>31292.721348930245</v>
      </c>
      <c r="Q11" s="8">
        <v>1469059.62848</v>
      </c>
      <c r="R11" s="8">
        <v>1315406.0684799999</v>
      </c>
      <c r="S11" s="8">
        <v>122360.83865106982</v>
      </c>
      <c r="T11" s="8">
        <v>31292.721348930245</v>
      </c>
      <c r="U11" s="8">
        <f t="shared" si="2"/>
        <v>153653.56000000006</v>
      </c>
    </row>
    <row r="12" spans="1:21" x14ac:dyDescent="0.25">
      <c r="A12" s="5" t="s">
        <v>27</v>
      </c>
      <c r="B12" s="6">
        <f t="shared" si="0"/>
        <v>399.84299999999996</v>
      </c>
      <c r="C12" s="6">
        <v>253.03399999999999</v>
      </c>
      <c r="D12" s="6">
        <v>146.809</v>
      </c>
      <c r="E12" s="7">
        <v>2946.74</v>
      </c>
      <c r="F12" s="7">
        <v>3132.39</v>
      </c>
      <c r="G12" s="7">
        <v>1205488.45267</v>
      </c>
      <c r="H12" s="7">
        <v>16939.2</v>
      </c>
      <c r="I12" s="7">
        <f t="shared" si="1"/>
        <v>1188549.2526700001</v>
      </c>
      <c r="J12" s="7">
        <v>2117.4</v>
      </c>
      <c r="K12" s="7">
        <v>0</v>
      </c>
      <c r="L12" s="7">
        <v>944.9</v>
      </c>
      <c r="M12" s="7"/>
      <c r="N12" s="7">
        <v>346</v>
      </c>
      <c r="O12" s="8">
        <v>1153002.8164099944</v>
      </c>
      <c r="P12" s="8">
        <v>52235.343900005486</v>
      </c>
      <c r="Q12" s="8">
        <v>1205238.1603099999</v>
      </c>
      <c r="R12" s="8">
        <v>1169783.00031</v>
      </c>
      <c r="S12" s="8">
        <v>-16780.18390000557</v>
      </c>
      <c r="T12" s="8">
        <v>52235.343900005486</v>
      </c>
      <c r="U12" s="8">
        <f t="shared" si="2"/>
        <v>35455.159999999916</v>
      </c>
    </row>
    <row r="13" spans="1:21" x14ac:dyDescent="0.25">
      <c r="A13" s="5" t="s">
        <v>28</v>
      </c>
      <c r="B13" s="6">
        <f t="shared" si="0"/>
        <v>365.07499999999999</v>
      </c>
      <c r="C13" s="6">
        <v>234.90899999999999</v>
      </c>
      <c r="D13" s="6">
        <v>130.166</v>
      </c>
      <c r="E13" s="7">
        <v>2946.74</v>
      </c>
      <c r="F13" s="7">
        <v>3132.39</v>
      </c>
      <c r="G13" s="7">
        <v>1099946.4234</v>
      </c>
      <c r="H13" s="7">
        <v>10618.2</v>
      </c>
      <c r="I13" s="7">
        <f t="shared" si="1"/>
        <v>1089328.2234</v>
      </c>
      <c r="J13" s="7">
        <v>1769.7</v>
      </c>
      <c r="K13" s="7">
        <v>0</v>
      </c>
      <c r="L13" s="7">
        <v>804.6</v>
      </c>
      <c r="M13" s="7"/>
      <c r="N13" s="7">
        <v>288.5</v>
      </c>
      <c r="O13" s="8">
        <v>1051727.6828909928</v>
      </c>
      <c r="P13" s="8">
        <v>48187.65646900703</v>
      </c>
      <c r="Q13" s="8">
        <v>1099915.3393599999</v>
      </c>
      <c r="R13" s="8">
        <v>1064185.8393599999</v>
      </c>
      <c r="S13" s="8">
        <v>-12458.15646900703</v>
      </c>
      <c r="T13" s="8">
        <v>48187.65646900703</v>
      </c>
      <c r="U13" s="8">
        <f t="shared" si="2"/>
        <v>35729.5</v>
      </c>
    </row>
    <row r="14" spans="1:21" x14ac:dyDescent="0.25">
      <c r="A14" s="5" t="s">
        <v>29</v>
      </c>
      <c r="B14" s="6">
        <f t="shared" si="0"/>
        <v>462.589</v>
      </c>
      <c r="C14" s="6">
        <v>293.71699999999998</v>
      </c>
      <c r="D14" s="6">
        <v>168.87200000000001</v>
      </c>
      <c r="E14" s="7">
        <v>2946.74</v>
      </c>
      <c r="F14" s="7">
        <v>3132.39</v>
      </c>
      <c r="G14" s="7">
        <v>1394480.5966599998</v>
      </c>
      <c r="H14" s="7">
        <v>16855.800000000003</v>
      </c>
      <c r="I14" s="7">
        <f t="shared" si="1"/>
        <v>1377624.7966599998</v>
      </c>
      <c r="J14" s="7">
        <v>2809.3</v>
      </c>
      <c r="K14" s="7">
        <v>0</v>
      </c>
      <c r="L14" s="7">
        <v>1068.2</v>
      </c>
      <c r="M14" s="7"/>
      <c r="N14" s="7">
        <v>342.8</v>
      </c>
      <c r="O14" s="8">
        <v>1352953.931315463</v>
      </c>
      <c r="P14" s="8">
        <v>41769.608684537045</v>
      </c>
      <c r="Q14" s="8">
        <v>1394723.54</v>
      </c>
      <c r="R14" s="8">
        <v>1223820.95</v>
      </c>
      <c r="S14" s="8">
        <v>129132.98131546304</v>
      </c>
      <c r="T14" s="8">
        <v>41769.608684537045</v>
      </c>
      <c r="U14" s="8">
        <f t="shared" si="2"/>
        <v>170902.59000000008</v>
      </c>
    </row>
    <row r="15" spans="1:21" x14ac:dyDescent="0.25">
      <c r="A15" s="5" t="s">
        <v>30</v>
      </c>
      <c r="B15" s="6">
        <f t="shared" si="0"/>
        <v>863.29300000000001</v>
      </c>
      <c r="C15" s="6">
        <v>527.99099999999999</v>
      </c>
      <c r="D15" s="6">
        <v>335.30200000000002</v>
      </c>
      <c r="E15" s="7">
        <v>2946.74</v>
      </c>
      <c r="F15" s="7">
        <v>3132.39</v>
      </c>
      <c r="G15" s="7">
        <v>2606148.8311199998</v>
      </c>
      <c r="H15" s="7">
        <v>36530.1</v>
      </c>
      <c r="I15" s="7">
        <f t="shared" si="1"/>
        <v>2569618.7311199997</v>
      </c>
      <c r="J15" s="7">
        <v>4058.9</v>
      </c>
      <c r="K15" s="7">
        <v>0</v>
      </c>
      <c r="L15" s="7">
        <v>769</v>
      </c>
      <c r="M15" s="7"/>
      <c r="N15" s="7">
        <v>444.6</v>
      </c>
      <c r="O15" s="8">
        <v>2565376.2330083102</v>
      </c>
      <c r="P15" s="8">
        <v>40848.696991690034</v>
      </c>
      <c r="Q15" s="8">
        <v>2606224.9300000002</v>
      </c>
      <c r="R15" s="8">
        <v>2096569.74</v>
      </c>
      <c r="S15" s="8">
        <v>468806.49300831015</v>
      </c>
      <c r="T15" s="8">
        <v>40848.696991690034</v>
      </c>
      <c r="U15" s="8">
        <f t="shared" si="2"/>
        <v>509655.19000000018</v>
      </c>
    </row>
    <row r="16" spans="1:21" x14ac:dyDescent="0.25">
      <c r="A16" s="5" t="s">
        <v>31</v>
      </c>
      <c r="B16" s="6">
        <f t="shared" si="0"/>
        <v>101.26</v>
      </c>
      <c r="C16" s="6">
        <v>65.150000000000006</v>
      </c>
      <c r="D16" s="6">
        <v>36.11</v>
      </c>
      <c r="E16" s="7">
        <v>2946.74</v>
      </c>
      <c r="F16" s="7">
        <v>3132.39</v>
      </c>
      <c r="G16" s="7">
        <v>305090.71389999997</v>
      </c>
      <c r="H16" s="7">
        <v>0</v>
      </c>
      <c r="I16" s="7">
        <f t="shared" si="1"/>
        <v>305090.71389999997</v>
      </c>
      <c r="J16" s="7">
        <v>510</v>
      </c>
      <c r="K16" s="7">
        <v>0</v>
      </c>
      <c r="L16" s="7">
        <v>113.7</v>
      </c>
      <c r="M16" s="7"/>
      <c r="N16" s="7">
        <v>51.7</v>
      </c>
      <c r="O16" s="8">
        <v>299965.19882563647</v>
      </c>
      <c r="P16" s="8">
        <v>5119.1732643634768</v>
      </c>
      <c r="Q16" s="8">
        <v>305084.37208999996</v>
      </c>
      <c r="R16" s="8">
        <v>283415.44208999997</v>
      </c>
      <c r="S16" s="8">
        <v>16549.756735636518</v>
      </c>
      <c r="T16" s="8">
        <v>5119.1732643634768</v>
      </c>
      <c r="U16" s="8">
        <f t="shared" si="2"/>
        <v>21668.929999999993</v>
      </c>
    </row>
    <row r="17" spans="1:21" x14ac:dyDescent="0.25">
      <c r="A17" s="5" t="s">
        <v>32</v>
      </c>
      <c r="B17" s="6">
        <f t="shared" si="0"/>
        <v>1060.3800000000001</v>
      </c>
      <c r="C17" s="6">
        <v>693.59100000000001</v>
      </c>
      <c r="D17" s="6">
        <v>366.78899999999999</v>
      </c>
      <c r="E17" s="7">
        <v>2946.74</v>
      </c>
      <c r="F17" s="7">
        <v>3132.39</v>
      </c>
      <c r="G17" s="7">
        <v>3192758.5390499998</v>
      </c>
      <c r="H17" s="7">
        <v>43740.800000000003</v>
      </c>
      <c r="I17" s="7">
        <f t="shared" si="1"/>
        <v>3149017.73905</v>
      </c>
      <c r="J17" s="7">
        <v>5467.6</v>
      </c>
      <c r="K17" s="7">
        <v>0</v>
      </c>
      <c r="L17" s="7">
        <v>1589.7</v>
      </c>
      <c r="M17" s="7"/>
      <c r="N17" s="7">
        <v>721.5</v>
      </c>
      <c r="O17" s="8">
        <v>3116999.0333541478</v>
      </c>
      <c r="P17" s="8">
        <v>83979.146645852437</v>
      </c>
      <c r="Q17" s="8">
        <v>3200978.18</v>
      </c>
      <c r="R17" s="8">
        <v>3094069.16</v>
      </c>
      <c r="S17" s="8">
        <v>22929.873354147581</v>
      </c>
      <c r="T17" s="8">
        <v>83979.146645852437</v>
      </c>
      <c r="U17" s="8">
        <f t="shared" si="2"/>
        <v>106909.02000000002</v>
      </c>
    </row>
    <row r="18" spans="1:21" x14ac:dyDescent="0.25">
      <c r="A18" s="5" t="s">
        <v>33</v>
      </c>
      <c r="B18" s="6">
        <f t="shared" si="0"/>
        <v>87.07</v>
      </c>
      <c r="C18" s="6">
        <v>53.88</v>
      </c>
      <c r="D18" s="6">
        <v>33.19</v>
      </c>
      <c r="E18" s="7">
        <v>2946.74</v>
      </c>
      <c r="F18" s="7">
        <v>3132.39</v>
      </c>
      <c r="G18" s="7">
        <v>262734.37530000001</v>
      </c>
      <c r="H18" s="7">
        <v>0</v>
      </c>
      <c r="I18" s="7">
        <f t="shared" si="1"/>
        <v>262734.37530000001</v>
      </c>
      <c r="J18" s="7">
        <v>456</v>
      </c>
      <c r="K18" s="7">
        <v>0</v>
      </c>
      <c r="L18" s="7">
        <v>109.4</v>
      </c>
      <c r="M18" s="7"/>
      <c r="N18" s="7">
        <v>45.2</v>
      </c>
      <c r="O18" s="8">
        <v>258151.54043144302</v>
      </c>
      <c r="P18" s="8">
        <v>4584.6457985569796</v>
      </c>
      <c r="Q18" s="8">
        <v>262736.18622999999</v>
      </c>
      <c r="R18" s="8">
        <v>259302.54622999998</v>
      </c>
      <c r="S18" s="8">
        <v>-1151.0057985569656</v>
      </c>
      <c r="T18" s="8">
        <v>4584.6457985569796</v>
      </c>
      <c r="U18" s="8">
        <f t="shared" si="2"/>
        <v>3433.640000000014</v>
      </c>
    </row>
    <row r="19" spans="1:21" x14ac:dyDescent="0.25">
      <c r="A19" s="5" t="s">
        <v>34</v>
      </c>
      <c r="B19" s="6">
        <f t="shared" si="0"/>
        <v>686.34199999999998</v>
      </c>
      <c r="C19" s="6">
        <v>424.46699999999998</v>
      </c>
      <c r="D19" s="6">
        <v>261.875</v>
      </c>
      <c r="E19" s="7">
        <v>2946.74</v>
      </c>
      <c r="F19" s="7">
        <v>3132.39</v>
      </c>
      <c r="G19" s="7">
        <v>2071088.51883</v>
      </c>
      <c r="H19" s="7">
        <v>21555.599999999999</v>
      </c>
      <c r="I19" s="7">
        <f t="shared" si="1"/>
        <v>2049532.9188299999</v>
      </c>
      <c r="J19" s="7">
        <v>3592.6</v>
      </c>
      <c r="K19" s="7"/>
      <c r="L19" s="7">
        <v>862.7</v>
      </c>
      <c r="M19" s="7"/>
      <c r="N19" s="7">
        <v>433.2</v>
      </c>
      <c r="O19" s="8">
        <v>2027372.0178331842</v>
      </c>
      <c r="P19" s="8">
        <v>43126.782166815334</v>
      </c>
      <c r="Q19" s="8">
        <v>2070498.7999999996</v>
      </c>
      <c r="R19" s="8">
        <v>1906185.8899999997</v>
      </c>
      <c r="S19" s="8">
        <v>121186.12783318458</v>
      </c>
      <c r="T19" s="8">
        <v>43126.782166815334</v>
      </c>
      <c r="U19" s="8">
        <f t="shared" si="2"/>
        <v>164312.90999999992</v>
      </c>
    </row>
    <row r="20" spans="1:21" x14ac:dyDescent="0.25">
      <c r="A20" s="5" t="s">
        <v>35</v>
      </c>
      <c r="B20" s="6">
        <f t="shared" si="0"/>
        <v>284.09300000000002</v>
      </c>
      <c r="C20" s="6">
        <v>172.256</v>
      </c>
      <c r="D20" s="6">
        <v>111.837</v>
      </c>
      <c r="E20" s="7">
        <v>2946.74</v>
      </c>
      <c r="F20" s="7">
        <v>3132.39</v>
      </c>
      <c r="G20" s="7">
        <v>857910.74586999998</v>
      </c>
      <c r="H20" s="7">
        <v>0</v>
      </c>
      <c r="I20" s="7">
        <f t="shared" si="1"/>
        <v>857910.74586999998</v>
      </c>
      <c r="J20" s="7">
        <v>1169.3</v>
      </c>
      <c r="K20" s="7"/>
      <c r="L20" s="7">
        <v>1293.2</v>
      </c>
      <c r="M20" s="7"/>
      <c r="N20" s="7">
        <v>219.4</v>
      </c>
      <c r="O20" s="8">
        <v>786722.97412426071</v>
      </c>
      <c r="P20" s="8">
        <v>71180.289855739364</v>
      </c>
      <c r="Q20" s="8">
        <v>857903.26398000005</v>
      </c>
      <c r="R20" s="8">
        <v>906730.50398000004</v>
      </c>
      <c r="S20" s="8">
        <v>-120007.52985573935</v>
      </c>
      <c r="T20" s="8">
        <v>71180.289855739364</v>
      </c>
      <c r="U20" s="8">
        <f t="shared" si="2"/>
        <v>-48827.239999999991</v>
      </c>
    </row>
    <row r="21" spans="1:21" x14ac:dyDescent="0.25">
      <c r="A21" s="5" t="s">
        <v>36</v>
      </c>
      <c r="B21" s="6">
        <f t="shared" si="0"/>
        <v>392.31099999999998</v>
      </c>
      <c r="C21" s="6">
        <v>253.79799999999997</v>
      </c>
      <c r="D21" s="6">
        <v>138.51300000000001</v>
      </c>
      <c r="E21" s="7">
        <v>2946.74</v>
      </c>
      <c r="F21" s="7">
        <v>3132.39</v>
      </c>
      <c r="G21" s="7">
        <v>1181753.4545899997</v>
      </c>
      <c r="H21" s="7">
        <v>11287.2</v>
      </c>
      <c r="I21" s="7">
        <f t="shared" si="1"/>
        <v>1170466.2545899998</v>
      </c>
      <c r="J21" s="7">
        <v>1881.3</v>
      </c>
      <c r="K21" s="7"/>
      <c r="L21" s="7">
        <v>884.9</v>
      </c>
      <c r="M21" s="7"/>
      <c r="N21" s="7">
        <v>307.89999999999998</v>
      </c>
      <c r="O21" s="8">
        <v>1128504.3995987503</v>
      </c>
      <c r="P21" s="8">
        <v>53165.452501249769</v>
      </c>
      <c r="Q21" s="8">
        <v>1181669.8521</v>
      </c>
      <c r="R21" s="8">
        <v>1141840.8321</v>
      </c>
      <c r="S21" s="8">
        <v>-13336.43250124975</v>
      </c>
      <c r="T21" s="8">
        <v>53165.452501249769</v>
      </c>
      <c r="U21" s="8">
        <f t="shared" si="2"/>
        <v>39829.020000000019</v>
      </c>
    </row>
    <row r="22" spans="1:21" x14ac:dyDescent="0.25">
      <c r="A22" s="5" t="s">
        <v>37</v>
      </c>
      <c r="B22" s="6">
        <f t="shared" si="0"/>
        <v>114.474</v>
      </c>
      <c r="C22" s="6">
        <v>75.475000000000009</v>
      </c>
      <c r="D22" s="6">
        <v>38.998999999999995</v>
      </c>
      <c r="E22" s="7">
        <v>2946.74</v>
      </c>
      <c r="F22" s="7">
        <v>3132.39</v>
      </c>
      <c r="G22" s="7">
        <v>344565.27911</v>
      </c>
      <c r="H22" s="7">
        <v>0</v>
      </c>
      <c r="I22" s="7">
        <f t="shared" si="1"/>
        <v>344565.27911</v>
      </c>
      <c r="J22" s="7">
        <v>430</v>
      </c>
      <c r="K22" s="7"/>
      <c r="L22" s="7">
        <v>423.2</v>
      </c>
      <c r="M22" s="7"/>
      <c r="N22" s="7">
        <v>88.6</v>
      </c>
      <c r="O22" s="8">
        <v>315358.21411325369</v>
      </c>
      <c r="P22" s="8">
        <v>29198.970166746378</v>
      </c>
      <c r="Q22" s="8">
        <v>344557.18428000004</v>
      </c>
      <c r="R22" s="8">
        <v>326379.16428000003</v>
      </c>
      <c r="S22" s="8">
        <v>-11020.950166746359</v>
      </c>
      <c r="T22" s="8">
        <v>29198.970166746378</v>
      </c>
      <c r="U22" s="8">
        <f t="shared" si="2"/>
        <v>18178.020000000019</v>
      </c>
    </row>
    <row r="23" spans="1:21" x14ac:dyDescent="0.25">
      <c r="A23" s="5" t="s">
        <v>38</v>
      </c>
      <c r="B23" s="6">
        <f t="shared" si="0"/>
        <v>117.31</v>
      </c>
      <c r="C23" s="6">
        <v>77.13</v>
      </c>
      <c r="D23" s="6">
        <v>40.18</v>
      </c>
      <c r="E23" s="7">
        <v>2946.74</v>
      </c>
      <c r="F23" s="7">
        <v>3132.39</v>
      </c>
      <c r="G23" s="7">
        <v>353141.48639999994</v>
      </c>
      <c r="H23" s="7">
        <v>0</v>
      </c>
      <c r="I23" s="7">
        <f t="shared" si="1"/>
        <v>353141.48639999994</v>
      </c>
      <c r="J23" s="7">
        <v>403.9</v>
      </c>
      <c r="K23" s="7"/>
      <c r="L23" s="7">
        <v>468.3</v>
      </c>
      <c r="M23" s="7"/>
      <c r="N23" s="7">
        <v>87.9</v>
      </c>
      <c r="O23" s="8">
        <v>319252.60384045279</v>
      </c>
      <c r="P23" s="8">
        <v>33888.876159547268</v>
      </c>
      <c r="Q23" s="8">
        <v>353141.48000000004</v>
      </c>
      <c r="R23" s="8">
        <v>346080.52</v>
      </c>
      <c r="S23" s="8">
        <v>-26827.916159547247</v>
      </c>
      <c r="T23" s="8">
        <v>33888.876159547268</v>
      </c>
      <c r="U23" s="8">
        <f t="shared" si="2"/>
        <v>7060.960000000021</v>
      </c>
    </row>
    <row r="24" spans="1:21" x14ac:dyDescent="0.25">
      <c r="A24" s="5" t="s">
        <v>39</v>
      </c>
      <c r="B24" s="6">
        <f t="shared" si="0"/>
        <v>106.92</v>
      </c>
      <c r="C24" s="6">
        <v>71.33</v>
      </c>
      <c r="D24" s="6">
        <v>35.590000000000003</v>
      </c>
      <c r="E24" s="7">
        <v>2946.74</v>
      </c>
      <c r="F24" s="7">
        <v>3132.39</v>
      </c>
      <c r="G24" s="7">
        <v>321672.7243</v>
      </c>
      <c r="H24" s="7">
        <v>0</v>
      </c>
      <c r="I24" s="7">
        <f t="shared" si="1"/>
        <v>321672.7243</v>
      </c>
      <c r="J24" s="7">
        <v>354.1</v>
      </c>
      <c r="K24" s="7"/>
      <c r="L24" s="7">
        <v>531.5</v>
      </c>
      <c r="M24" s="7"/>
      <c r="N24" s="7">
        <v>89.1</v>
      </c>
      <c r="O24" s="8">
        <v>282850.99575697444</v>
      </c>
      <c r="P24" s="8">
        <v>38811.269673025541</v>
      </c>
      <c r="Q24" s="8">
        <v>321662.26542999997</v>
      </c>
      <c r="R24" s="8">
        <v>352459.41542999999</v>
      </c>
      <c r="S24" s="8">
        <v>-69608.419673025564</v>
      </c>
      <c r="T24" s="8">
        <v>38811.269673025541</v>
      </c>
      <c r="U24" s="8">
        <f t="shared" si="2"/>
        <v>-30797.150000000023</v>
      </c>
    </row>
    <row r="25" spans="1:21" x14ac:dyDescent="0.25">
      <c r="A25" s="5" t="s">
        <v>40</v>
      </c>
      <c r="B25" s="6">
        <f t="shared" si="0"/>
        <v>44.467999999999996</v>
      </c>
      <c r="C25" s="6">
        <v>28.398999999999997</v>
      </c>
      <c r="D25" s="6">
        <v>16.068999999999999</v>
      </c>
      <c r="E25" s="7">
        <v>2946.74</v>
      </c>
      <c r="F25" s="7">
        <v>3132.39</v>
      </c>
      <c r="G25" s="7">
        <v>134018.84417</v>
      </c>
      <c r="H25" s="7">
        <v>0</v>
      </c>
      <c r="I25" s="7">
        <f t="shared" si="1"/>
        <v>134018.84417</v>
      </c>
      <c r="J25" s="7">
        <v>234</v>
      </c>
      <c r="K25" s="7">
        <v>38.9</v>
      </c>
      <c r="L25" s="7">
        <v>554.4</v>
      </c>
      <c r="M25" s="7"/>
      <c r="N25" s="7">
        <v>84.2</v>
      </c>
      <c r="O25" s="8">
        <v>112455.76671997477</v>
      </c>
      <c r="P25" s="8">
        <v>24696.370340025209</v>
      </c>
      <c r="Q25" s="8">
        <v>137152.13705999998</v>
      </c>
      <c r="R25" s="8">
        <v>136637.66705999998</v>
      </c>
      <c r="S25" s="8">
        <v>-24181.900340025208</v>
      </c>
      <c r="T25" s="8">
        <v>24696.370340025209</v>
      </c>
      <c r="U25" s="8">
        <f t="shared" si="2"/>
        <v>514.47000000000116</v>
      </c>
    </row>
    <row r="26" spans="1:21" x14ac:dyDescent="0.25">
      <c r="A26" s="5" t="s">
        <v>41</v>
      </c>
      <c r="B26" s="6">
        <f t="shared" si="0"/>
        <v>254.08600000000001</v>
      </c>
      <c r="C26" s="6">
        <v>165.39400000000001</v>
      </c>
      <c r="D26" s="6">
        <v>88.692000000000007</v>
      </c>
      <c r="E26" s="7">
        <v>2946.74</v>
      </c>
      <c r="F26" s="7">
        <v>3132.39</v>
      </c>
      <c r="G26" s="7">
        <v>765191.04943999997</v>
      </c>
      <c r="H26" s="7">
        <v>0</v>
      </c>
      <c r="I26" s="7">
        <f t="shared" si="1"/>
        <v>765191.04943999997</v>
      </c>
      <c r="J26" s="7">
        <v>1252.2</v>
      </c>
      <c r="K26" s="7"/>
      <c r="L26" s="7">
        <v>288.2</v>
      </c>
      <c r="M26" s="7"/>
      <c r="N26" s="7">
        <v>135.9</v>
      </c>
      <c r="O26" s="8">
        <v>751186.62919351796</v>
      </c>
      <c r="P26" s="8">
        <v>14016.160126481964</v>
      </c>
      <c r="Q26" s="8">
        <v>765202.78931999998</v>
      </c>
      <c r="R26" s="8">
        <v>759108.97931999993</v>
      </c>
      <c r="S26" s="8">
        <v>-7922.3501264819079</v>
      </c>
      <c r="T26" s="8">
        <v>14016.160126481964</v>
      </c>
      <c r="U26" s="8">
        <f t="shared" si="2"/>
        <v>6093.8100000000559</v>
      </c>
    </row>
    <row r="27" spans="1:21" x14ac:dyDescent="0.25">
      <c r="A27" s="5" t="s">
        <v>42</v>
      </c>
      <c r="B27" s="6">
        <f t="shared" si="0"/>
        <v>85.397999999999996</v>
      </c>
      <c r="C27" s="6">
        <v>54.884</v>
      </c>
      <c r="D27" s="6">
        <v>30.513999999999999</v>
      </c>
      <c r="E27" s="7">
        <v>2946.74</v>
      </c>
      <c r="F27" s="7">
        <v>3132.39</v>
      </c>
      <c r="G27" s="7">
        <v>257310.62662</v>
      </c>
      <c r="H27" s="7">
        <v>0</v>
      </c>
      <c r="I27" s="7">
        <f t="shared" si="1"/>
        <v>257310.62662</v>
      </c>
      <c r="J27" s="7">
        <v>423.2</v>
      </c>
      <c r="K27" s="7">
        <v>85.1</v>
      </c>
      <c r="L27" s="7">
        <v>211.8</v>
      </c>
      <c r="M27" s="7"/>
      <c r="N27" s="7">
        <v>59.2</v>
      </c>
      <c r="O27" s="8">
        <v>249721.50657743274</v>
      </c>
      <c r="P27" s="8">
        <v>9482.424902567278</v>
      </c>
      <c r="Q27" s="8">
        <v>259203.93148000003</v>
      </c>
      <c r="R27" s="8">
        <v>272393.81148000003</v>
      </c>
      <c r="S27" s="8">
        <v>-22672.304902567281</v>
      </c>
      <c r="T27" s="8">
        <v>9482.424902567278</v>
      </c>
      <c r="U27" s="8">
        <f t="shared" si="2"/>
        <v>-13189.880000000005</v>
      </c>
    </row>
    <row r="28" spans="1:21" x14ac:dyDescent="0.25">
      <c r="A28" s="5" t="s">
        <v>43</v>
      </c>
      <c r="B28" s="6">
        <f t="shared" si="0"/>
        <v>122.66</v>
      </c>
      <c r="C28" s="6">
        <v>77.66</v>
      </c>
      <c r="D28" s="6">
        <v>45</v>
      </c>
      <c r="E28" s="7">
        <v>2946.74</v>
      </c>
      <c r="F28" s="7">
        <v>3132.39</v>
      </c>
      <c r="G28" s="7">
        <v>369801.37839999993</v>
      </c>
      <c r="H28" s="7">
        <v>0</v>
      </c>
      <c r="I28" s="7">
        <f t="shared" si="1"/>
        <v>369801.37839999993</v>
      </c>
      <c r="J28" s="7">
        <v>529.79999999999995</v>
      </c>
      <c r="K28" s="7"/>
      <c r="L28" s="7"/>
      <c r="M28" s="7"/>
      <c r="N28" s="7">
        <v>49</v>
      </c>
      <c r="O28" s="8">
        <v>369813.97213999997</v>
      </c>
      <c r="P28" s="8">
        <v>0</v>
      </c>
      <c r="Q28" s="8">
        <v>369813.97213999997</v>
      </c>
      <c r="R28" s="8">
        <v>400269.86213999998</v>
      </c>
      <c r="S28" s="8">
        <v>-30455.890000000014</v>
      </c>
      <c r="T28" s="8">
        <v>0</v>
      </c>
      <c r="U28" s="8">
        <f t="shared" si="2"/>
        <v>-30455.890000000014</v>
      </c>
    </row>
    <row r="29" spans="1:21" x14ac:dyDescent="0.25">
      <c r="A29" s="5" t="s">
        <v>44</v>
      </c>
      <c r="B29" s="6">
        <f t="shared" si="0"/>
        <v>151.38</v>
      </c>
      <c r="C29" s="6">
        <v>99.67</v>
      </c>
      <c r="D29" s="6">
        <v>51.71</v>
      </c>
      <c r="E29" s="7">
        <v>2946.74</v>
      </c>
      <c r="F29" s="7">
        <v>3132.39</v>
      </c>
      <c r="G29" s="7">
        <v>455677.46269999997</v>
      </c>
      <c r="H29" s="7">
        <v>0</v>
      </c>
      <c r="I29" s="7">
        <f t="shared" si="1"/>
        <v>455677.46269999997</v>
      </c>
      <c r="J29" s="7">
        <v>826.4</v>
      </c>
      <c r="K29" s="7"/>
      <c r="L29" s="7">
        <v>41.1</v>
      </c>
      <c r="M29" s="7"/>
      <c r="N29" s="7">
        <v>88.2</v>
      </c>
      <c r="O29" s="8">
        <v>453544.54447462049</v>
      </c>
      <c r="P29" s="8">
        <v>2081.9355253795193</v>
      </c>
      <c r="Q29" s="8">
        <v>455626.48</v>
      </c>
      <c r="R29" s="8">
        <v>488765.64</v>
      </c>
      <c r="S29" s="8">
        <v>-35221.095525379555</v>
      </c>
      <c r="T29" s="8">
        <v>2081.9355253795193</v>
      </c>
      <c r="U29" s="8">
        <f t="shared" si="2"/>
        <v>-33139.160000000033</v>
      </c>
    </row>
    <row r="30" spans="1:21" x14ac:dyDescent="0.25">
      <c r="A30" s="5" t="s">
        <v>45</v>
      </c>
      <c r="B30" s="6">
        <f t="shared" si="0"/>
        <v>331.476</v>
      </c>
      <c r="C30" s="6">
        <v>217.29599999999999</v>
      </c>
      <c r="D30" s="6">
        <v>114.18</v>
      </c>
      <c r="E30" s="7">
        <v>2946.74</v>
      </c>
      <c r="F30" s="7">
        <v>3132.39</v>
      </c>
      <c r="G30" s="7">
        <v>997971.10523999995</v>
      </c>
      <c r="H30" s="7">
        <v>0</v>
      </c>
      <c r="I30" s="7">
        <f t="shared" si="1"/>
        <v>997971.10523999995</v>
      </c>
      <c r="J30" s="7">
        <v>1485.5</v>
      </c>
      <c r="K30" s="7"/>
      <c r="L30" s="7">
        <v>398.1</v>
      </c>
      <c r="M30" s="7"/>
      <c r="N30" s="7">
        <v>207.6</v>
      </c>
      <c r="O30" s="8">
        <v>989114.95028654276</v>
      </c>
      <c r="P30" s="8">
        <v>25988.855773456969</v>
      </c>
      <c r="Q30" s="8">
        <v>1015103.8060599997</v>
      </c>
      <c r="R30" s="8">
        <v>1101003.3960599997</v>
      </c>
      <c r="S30" s="8">
        <v>-111888.44577345694</v>
      </c>
      <c r="T30" s="8">
        <v>25988.855773456969</v>
      </c>
      <c r="U30" s="8">
        <f t="shared" si="2"/>
        <v>-85899.589999999967</v>
      </c>
    </row>
    <row r="31" spans="1:21" s="10" customFormat="1" ht="19.5" customHeight="1" x14ac:dyDescent="0.25">
      <c r="A31" s="9" t="s">
        <v>46</v>
      </c>
      <c r="B31" s="3">
        <f>SUM(B6:B30)</f>
        <v>8581.0470000000005</v>
      </c>
      <c r="C31" s="3">
        <f t="shared" ref="C31:D31" si="3">SUM(C6:C30)</f>
        <v>5437.3140000000012</v>
      </c>
      <c r="D31" s="3">
        <f t="shared" si="3"/>
        <v>3143.7329999999997</v>
      </c>
      <c r="E31" s="4"/>
      <c r="F31" s="4"/>
      <c r="G31" s="4">
        <f>SUM(G6:G30)</f>
        <v>25869748.468230002</v>
      </c>
      <c r="H31" s="4">
        <f t="shared" ref="H31:I31" si="4">SUM(H6:H30)</f>
        <v>214182.50000000003</v>
      </c>
      <c r="I31" s="4">
        <f t="shared" si="4"/>
        <v>25655565.968230002</v>
      </c>
      <c r="J31" s="4"/>
      <c r="K31" s="4"/>
      <c r="L31" s="4"/>
      <c r="M31" s="4"/>
      <c r="N31" s="4"/>
      <c r="O31" s="4">
        <f t="shared" ref="O31:P31" si="5">SUM(O6:O30)</f>
        <v>25019528.503847662</v>
      </c>
      <c r="P31" s="4">
        <f t="shared" si="5"/>
        <v>872846.78665233694</v>
      </c>
      <c r="Q31" s="4">
        <f>SUM(Q6:Q30)</f>
        <v>25892375.290500008</v>
      </c>
      <c r="R31" s="4">
        <f t="shared" ref="R31:T31" si="6">SUM(R6:R30)</f>
        <v>24631011.5605</v>
      </c>
      <c r="S31" s="4">
        <f t="shared" si="6"/>
        <v>388516.94334766339</v>
      </c>
      <c r="T31" s="4">
        <f t="shared" si="6"/>
        <v>872846.78665233694</v>
      </c>
      <c r="U31" s="4">
        <f>SUM(U6:U30)</f>
        <v>1261363.73</v>
      </c>
    </row>
    <row r="35" spans="2:21" s="11" customFormat="1" ht="15.75" x14ac:dyDescent="0.25">
      <c r="B35" s="13"/>
      <c r="C35" s="13"/>
      <c r="D35" s="13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</row>
  </sheetData>
  <sheetProtection algorithmName="SHA-512" hashValue="02vCWncwSA61EQ53YI4aHqLhgHXE5Uau+rA1DWa1MftGI7Lq+yKEIxKjNzjYGfkCU04VNnfgbDEgkIotVVUZrQ==" saltValue="efo9dYqOrVmGlredvfmfpg==" spinCount="100000" sheet="1" objects="1" scenarios="1"/>
  <mergeCells count="13">
    <mergeCell ref="O4:Q4"/>
    <mergeCell ref="R4:R5"/>
    <mergeCell ref="S4:U4"/>
    <mergeCell ref="A1:U1"/>
    <mergeCell ref="A2:U2"/>
    <mergeCell ref="A4:A5"/>
    <mergeCell ref="B4:B5"/>
    <mergeCell ref="C4:D4"/>
    <mergeCell ref="E4:F4"/>
    <mergeCell ref="G4:G5"/>
    <mergeCell ref="H4:H5"/>
    <mergeCell ref="I4:I5"/>
    <mergeCell ref="J4:N4"/>
  </mergeCells>
  <pageMargins left="0" right="0" top="0.39370078740157483" bottom="0.39370078740157483" header="0.31496062992125984" footer="0.31496062992125984"/>
  <pageSetup paperSize="9" scale="4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U37"/>
  <sheetViews>
    <sheetView zoomScale="75" zoomScaleNormal="75" workbookViewId="0">
      <selection activeCell="X16" sqref="X16"/>
    </sheetView>
  </sheetViews>
  <sheetFormatPr defaultRowHeight="15" x14ac:dyDescent="0.25"/>
  <cols>
    <col min="1" max="1" width="22.85546875" style="2" customWidth="1"/>
    <col min="2" max="2" width="13.5703125" style="14" customWidth="1"/>
    <col min="3" max="3" width="11.140625" style="14" customWidth="1"/>
    <col min="4" max="4" width="10.85546875" style="14" customWidth="1"/>
    <col min="5" max="6" width="9.28515625" style="15" customWidth="1"/>
    <col min="7" max="7" width="14.42578125" style="15" customWidth="1"/>
    <col min="8" max="8" width="15" style="16" customWidth="1"/>
    <col min="9" max="9" width="14" style="16" customWidth="1"/>
    <col min="10" max="11" width="14.42578125" style="16" customWidth="1"/>
    <col min="12" max="12" width="15.140625" style="16" customWidth="1"/>
    <col min="13" max="13" width="14.28515625" style="15" customWidth="1"/>
    <col min="14" max="14" width="14.5703125" style="15" customWidth="1"/>
    <col min="15" max="15" width="16.28515625" style="15" customWidth="1"/>
    <col min="16" max="16" width="16.7109375" style="15" customWidth="1"/>
    <col min="17" max="17" width="19.140625" style="15" customWidth="1"/>
    <col min="18" max="18" width="17.85546875" style="15" customWidth="1"/>
    <col min="19" max="19" width="15" style="15" customWidth="1"/>
    <col min="20" max="20" width="14.42578125" style="15" customWidth="1"/>
    <col min="21" max="21" width="14.140625" style="15" customWidth="1"/>
    <col min="22" max="16384" width="9.140625" style="2"/>
  </cols>
  <sheetData>
    <row r="1" spans="1:2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10"/>
    </row>
    <row r="2" spans="1:21" x14ac:dyDescent="0.25">
      <c r="A2" s="41" t="s">
        <v>94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10"/>
    </row>
    <row r="4" spans="1:21" ht="48.75" customHeight="1" x14ac:dyDescent="0.25">
      <c r="A4" s="32" t="s">
        <v>0</v>
      </c>
      <c r="B4" s="33" t="s">
        <v>47</v>
      </c>
      <c r="C4" s="33" t="s">
        <v>2</v>
      </c>
      <c r="D4" s="33"/>
      <c r="E4" s="30" t="s">
        <v>3</v>
      </c>
      <c r="F4" s="30"/>
      <c r="G4" s="30" t="s">
        <v>4</v>
      </c>
      <c r="H4" s="30" t="s">
        <v>48</v>
      </c>
      <c r="I4" s="30"/>
      <c r="J4" s="30"/>
      <c r="K4" s="30"/>
      <c r="L4" s="30"/>
      <c r="M4" s="30" t="s">
        <v>8</v>
      </c>
      <c r="N4" s="30"/>
      <c r="O4" s="30"/>
      <c r="P4" s="39" t="s">
        <v>9</v>
      </c>
      <c r="Q4" s="36" t="s">
        <v>10</v>
      </c>
      <c r="R4" s="37"/>
      <c r="S4" s="38"/>
      <c r="T4" s="40" t="s">
        <v>49</v>
      </c>
      <c r="U4" s="40" t="s">
        <v>50</v>
      </c>
    </row>
    <row r="5" spans="1:21" ht="87.75" customHeight="1" x14ac:dyDescent="0.25">
      <c r="A5" s="32"/>
      <c r="B5" s="33"/>
      <c r="C5" s="3" t="s">
        <v>11</v>
      </c>
      <c r="D5" s="3" t="s">
        <v>12</v>
      </c>
      <c r="E5" s="4" t="s">
        <v>11</v>
      </c>
      <c r="F5" s="4" t="s">
        <v>12</v>
      </c>
      <c r="G5" s="30"/>
      <c r="H5" s="4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4" t="s">
        <v>18</v>
      </c>
      <c r="N5" s="4" t="s">
        <v>19</v>
      </c>
      <c r="O5" s="4" t="s">
        <v>20</v>
      </c>
      <c r="P5" s="39"/>
      <c r="Q5" s="22" t="s">
        <v>18</v>
      </c>
      <c r="R5" s="4" t="s">
        <v>19</v>
      </c>
      <c r="S5" s="22" t="s">
        <v>20</v>
      </c>
      <c r="T5" s="40"/>
      <c r="U5" s="40"/>
    </row>
    <row r="6" spans="1:21" x14ac:dyDescent="0.25">
      <c r="A6" s="5" t="s">
        <v>51</v>
      </c>
      <c r="B6" s="6">
        <v>768.25399999999991</v>
      </c>
      <c r="C6" s="6">
        <v>519.16499999999996</v>
      </c>
      <c r="D6" s="6">
        <v>249.08899999999994</v>
      </c>
      <c r="E6" s="7">
        <v>2299.1</v>
      </c>
      <c r="F6" s="7">
        <v>2431.4699999999998</v>
      </c>
      <c r="G6" s="7">
        <v>1799264.6823299997</v>
      </c>
      <c r="H6" s="7">
        <v>5848</v>
      </c>
      <c r="I6" s="7">
        <v>0</v>
      </c>
      <c r="J6" s="7"/>
      <c r="K6" s="7"/>
      <c r="L6" s="7"/>
      <c r="M6" s="8">
        <v>1799264.6823299997</v>
      </c>
      <c r="N6" s="8">
        <v>0</v>
      </c>
      <c r="O6" s="8">
        <v>1799264.6823299997</v>
      </c>
      <c r="P6" s="23">
        <v>1659861.66</v>
      </c>
      <c r="Q6" s="23">
        <v>139403.02232999983</v>
      </c>
      <c r="R6" s="23">
        <v>0</v>
      </c>
      <c r="S6" s="23">
        <f>Q6+R6</f>
        <v>139403.02232999983</v>
      </c>
      <c r="T6" s="23">
        <v>157688.16</v>
      </c>
      <c r="U6" s="23">
        <f t="shared" ref="U6:U36" si="0">S6-T6</f>
        <v>-18285.137670000171</v>
      </c>
    </row>
    <row r="7" spans="1:21" x14ac:dyDescent="0.25">
      <c r="A7" s="5" t="s">
        <v>52</v>
      </c>
      <c r="B7" s="6">
        <v>503.05999999999995</v>
      </c>
      <c r="C7" s="6">
        <v>329.42999999999995</v>
      </c>
      <c r="D7" s="6">
        <v>173.63</v>
      </c>
      <c r="E7" s="7">
        <v>2299.1</v>
      </c>
      <c r="F7" s="7">
        <v>2431.4699999999998</v>
      </c>
      <c r="G7" s="7">
        <v>1179568.6490999998</v>
      </c>
      <c r="H7" s="7">
        <v>3110.9</v>
      </c>
      <c r="I7" s="7">
        <v>106.1</v>
      </c>
      <c r="J7" s="7"/>
      <c r="K7" s="7"/>
      <c r="L7" s="7"/>
      <c r="M7" s="8">
        <v>1140665.2503839568</v>
      </c>
      <c r="N7" s="8">
        <v>0</v>
      </c>
      <c r="O7" s="8">
        <v>1140665.2503839568</v>
      </c>
      <c r="P7" s="23">
        <v>1052315.78</v>
      </c>
      <c r="Q7" s="23">
        <v>88349.470383956796</v>
      </c>
      <c r="R7" s="23">
        <v>0</v>
      </c>
      <c r="S7" s="23">
        <f t="shared" ref="S7:S36" si="1">Q7+R7</f>
        <v>88349.470383956796</v>
      </c>
      <c r="T7" s="23">
        <v>90323.68</v>
      </c>
      <c r="U7" s="23">
        <f t="shared" si="0"/>
        <v>-1974.2096160431975</v>
      </c>
    </row>
    <row r="8" spans="1:21" x14ac:dyDescent="0.25">
      <c r="A8" s="5" t="s">
        <v>53</v>
      </c>
      <c r="B8" s="6">
        <v>341.77300000000002</v>
      </c>
      <c r="C8" s="6">
        <v>230.886</v>
      </c>
      <c r="D8" s="6">
        <v>110.88700000000003</v>
      </c>
      <c r="E8" s="7">
        <v>2299.1</v>
      </c>
      <c r="F8" s="7">
        <v>2431.4699999999998</v>
      </c>
      <c r="G8" s="7">
        <v>800448.41648999997</v>
      </c>
      <c r="H8" s="7">
        <v>2052.0500000000002</v>
      </c>
      <c r="I8" s="7">
        <v>425</v>
      </c>
      <c r="J8" s="7">
        <v>54.7</v>
      </c>
      <c r="K8" s="7"/>
      <c r="L8" s="7">
        <v>190.1</v>
      </c>
      <c r="M8" s="8">
        <v>615848.44236668525</v>
      </c>
      <c r="N8" s="8">
        <v>47474.479245472743</v>
      </c>
      <c r="O8" s="8">
        <v>663322.92161215795</v>
      </c>
      <c r="P8" s="23">
        <v>635337.4</v>
      </c>
      <c r="Q8" s="23">
        <v>26752.886503707778</v>
      </c>
      <c r="R8" s="23">
        <v>1232.6351084501528</v>
      </c>
      <c r="S8" s="23">
        <f t="shared" si="1"/>
        <v>27985.521612157929</v>
      </c>
      <c r="T8" s="23">
        <v>14439.62</v>
      </c>
      <c r="U8" s="23">
        <f t="shared" si="0"/>
        <v>13545.901612157928</v>
      </c>
    </row>
    <row r="9" spans="1:21" x14ac:dyDescent="0.25">
      <c r="A9" s="5" t="s">
        <v>54</v>
      </c>
      <c r="B9" s="6">
        <v>535.70000000000005</v>
      </c>
      <c r="C9" s="6">
        <v>366.76</v>
      </c>
      <c r="D9" s="6">
        <v>168.94000000000005</v>
      </c>
      <c r="E9" s="7">
        <v>2299.1</v>
      </c>
      <c r="F9" s="7">
        <v>2431.4699999999998</v>
      </c>
      <c r="G9" s="7">
        <v>1253990.4578</v>
      </c>
      <c r="H9" s="7">
        <v>4060.4</v>
      </c>
      <c r="I9" s="7">
        <v>625.70000000000005</v>
      </c>
      <c r="J9" s="7">
        <v>946.7</v>
      </c>
      <c r="K9" s="7"/>
      <c r="L9" s="7">
        <v>577.9</v>
      </c>
      <c r="M9" s="8">
        <v>967268.77941700607</v>
      </c>
      <c r="N9" s="8">
        <v>122375.07736386667</v>
      </c>
      <c r="O9" s="8">
        <v>1089643.8567808727</v>
      </c>
      <c r="P9" s="23">
        <v>1144632.68</v>
      </c>
      <c r="Q9" s="23">
        <v>-78126.464915992226</v>
      </c>
      <c r="R9" s="23">
        <v>23137.641696864968</v>
      </c>
      <c r="S9" s="23">
        <f t="shared" si="1"/>
        <v>-54988.823219127255</v>
      </c>
      <c r="T9" s="23">
        <v>-236938.95</v>
      </c>
      <c r="U9" s="23">
        <f t="shared" si="0"/>
        <v>181950.12678087276</v>
      </c>
    </row>
    <row r="10" spans="1:21" x14ac:dyDescent="0.25">
      <c r="A10" s="5" t="s">
        <v>55</v>
      </c>
      <c r="B10" s="6">
        <v>214.21</v>
      </c>
      <c r="C10" s="6">
        <v>141.19999999999999</v>
      </c>
      <c r="D10" s="6">
        <v>73.009999999999991</v>
      </c>
      <c r="E10" s="7">
        <v>2299.1</v>
      </c>
      <c r="F10" s="7">
        <v>2431.4699999999998</v>
      </c>
      <c r="G10" s="7">
        <v>502154.54469999997</v>
      </c>
      <c r="H10" s="7">
        <v>1078.8</v>
      </c>
      <c r="I10" s="7">
        <v>201.6</v>
      </c>
      <c r="J10" s="7"/>
      <c r="K10" s="7"/>
      <c r="L10" s="7"/>
      <c r="M10" s="8">
        <v>423089.91160759138</v>
      </c>
      <c r="N10" s="8">
        <v>0</v>
      </c>
      <c r="O10" s="8">
        <v>423089.91160759138</v>
      </c>
      <c r="P10" s="23">
        <v>489920.58</v>
      </c>
      <c r="Q10" s="23">
        <v>-66830.668392408639</v>
      </c>
      <c r="R10" s="23">
        <v>0</v>
      </c>
      <c r="S10" s="23">
        <f t="shared" si="1"/>
        <v>-66830.668392408639</v>
      </c>
      <c r="T10" s="23">
        <v>-63077.34</v>
      </c>
      <c r="U10" s="23">
        <f t="shared" si="0"/>
        <v>-3753.3283924086427</v>
      </c>
    </row>
    <row r="11" spans="1:21" x14ac:dyDescent="0.25">
      <c r="A11" s="5" t="s">
        <v>56</v>
      </c>
      <c r="B11" s="6">
        <v>451.42</v>
      </c>
      <c r="C11" s="6">
        <v>263.26</v>
      </c>
      <c r="D11" s="6">
        <v>188.16000000000003</v>
      </c>
      <c r="E11" s="7">
        <v>2299.1</v>
      </c>
      <c r="F11" s="7">
        <v>2431.4699999999998</v>
      </c>
      <c r="G11" s="7">
        <v>1062766.4612</v>
      </c>
      <c r="H11" s="7">
        <v>1754.9</v>
      </c>
      <c r="I11" s="7">
        <v>608.20000000000005</v>
      </c>
      <c r="J11" s="7"/>
      <c r="K11" s="7"/>
      <c r="L11" s="7"/>
      <c r="M11" s="8">
        <v>789238.23061228043</v>
      </c>
      <c r="N11" s="8">
        <v>0</v>
      </c>
      <c r="O11" s="8">
        <v>789238.23061228043</v>
      </c>
      <c r="P11" s="23">
        <v>747179.02</v>
      </c>
      <c r="Q11" s="23">
        <v>42059.210612280411</v>
      </c>
      <c r="R11" s="23">
        <v>0</v>
      </c>
      <c r="S11" s="23">
        <f t="shared" si="1"/>
        <v>42059.210612280411</v>
      </c>
      <c r="T11" s="23">
        <v>46324.94</v>
      </c>
      <c r="U11" s="23">
        <f t="shared" si="0"/>
        <v>-4265.7293877195916</v>
      </c>
    </row>
    <row r="12" spans="1:21" x14ac:dyDescent="0.25">
      <c r="A12" s="5" t="s">
        <v>57</v>
      </c>
      <c r="B12" s="6">
        <v>281.02999999999997</v>
      </c>
      <c r="C12" s="6">
        <v>187.65</v>
      </c>
      <c r="D12" s="6">
        <v>93.379999999999967</v>
      </c>
      <c r="E12" s="7">
        <v>2299.1</v>
      </c>
      <c r="F12" s="7">
        <v>2431.4699999999998</v>
      </c>
      <c r="G12" s="7">
        <v>658476.78359999985</v>
      </c>
      <c r="H12" s="7">
        <v>1350.9</v>
      </c>
      <c r="I12" s="7">
        <v>222.3</v>
      </c>
      <c r="J12" s="7"/>
      <c r="K12" s="7"/>
      <c r="L12" s="7">
        <v>117.7</v>
      </c>
      <c r="M12" s="8">
        <v>526072.6754776981</v>
      </c>
      <c r="N12" s="8">
        <v>39358.475657084397</v>
      </c>
      <c r="O12" s="8">
        <v>565431.15113478247</v>
      </c>
      <c r="P12" s="23">
        <v>553221.18000000005</v>
      </c>
      <c r="Q12" s="23">
        <v>12209.97113478242</v>
      </c>
      <c r="R12" s="23">
        <v>0</v>
      </c>
      <c r="S12" s="23">
        <f t="shared" si="1"/>
        <v>12209.97113478242</v>
      </c>
      <c r="T12" s="23">
        <v>-4057.26</v>
      </c>
      <c r="U12" s="23">
        <f t="shared" si="0"/>
        <v>16267.23113478242</v>
      </c>
    </row>
    <row r="13" spans="1:21" x14ac:dyDescent="0.25">
      <c r="A13" s="5" t="s">
        <v>58</v>
      </c>
      <c r="B13" s="6">
        <v>241.46</v>
      </c>
      <c r="C13" s="6">
        <v>150.44</v>
      </c>
      <c r="D13" s="6">
        <v>91.02000000000001</v>
      </c>
      <c r="E13" s="7">
        <v>2299.1</v>
      </c>
      <c r="F13" s="7">
        <v>2431.4699999999998</v>
      </c>
      <c r="G13" s="7">
        <v>567189.00340000005</v>
      </c>
      <c r="H13" s="7">
        <v>1014</v>
      </c>
      <c r="I13" s="7"/>
      <c r="J13" s="7">
        <v>40.9</v>
      </c>
      <c r="K13" s="7"/>
      <c r="L13" s="7">
        <v>242.8</v>
      </c>
      <c r="M13" s="8">
        <v>457614.29777816677</v>
      </c>
      <c r="N13" s="8">
        <v>109574.70562183327</v>
      </c>
      <c r="O13" s="8">
        <v>567189.00340000005</v>
      </c>
      <c r="P13" s="23">
        <v>501373.2</v>
      </c>
      <c r="Q13" s="23">
        <v>61567.433450305296</v>
      </c>
      <c r="R13" s="23">
        <v>4248.3699496947393</v>
      </c>
      <c r="S13" s="23">
        <f t="shared" si="1"/>
        <v>65815.803400000033</v>
      </c>
      <c r="T13" s="23">
        <v>0</v>
      </c>
      <c r="U13" s="23">
        <f t="shared" si="0"/>
        <v>65815.803400000033</v>
      </c>
    </row>
    <row r="14" spans="1:21" x14ac:dyDescent="0.25">
      <c r="A14" s="5" t="s">
        <v>59</v>
      </c>
      <c r="B14" s="6">
        <v>439.62599999999998</v>
      </c>
      <c r="C14" s="6">
        <v>301.27800000000002</v>
      </c>
      <c r="D14" s="6">
        <v>138.34799999999996</v>
      </c>
      <c r="E14" s="7">
        <v>2299.1</v>
      </c>
      <c r="F14" s="7">
        <v>2431.4699999999998</v>
      </c>
      <c r="G14" s="7">
        <v>1029057.2613599999</v>
      </c>
      <c r="H14" s="7">
        <v>2087.1</v>
      </c>
      <c r="I14" s="7">
        <v>442.5</v>
      </c>
      <c r="J14" s="7">
        <v>143.4</v>
      </c>
      <c r="K14" s="7"/>
      <c r="L14" s="7">
        <v>321.3</v>
      </c>
      <c r="M14" s="8">
        <v>753356.97856271896</v>
      </c>
      <c r="N14" s="8">
        <v>96776.865556244447</v>
      </c>
      <c r="O14" s="8">
        <v>850133.84411896346</v>
      </c>
      <c r="P14" s="23">
        <v>1120667.08</v>
      </c>
      <c r="Q14" s="23">
        <v>-276755.07068075211</v>
      </c>
      <c r="R14" s="23">
        <v>6221.8347997155142</v>
      </c>
      <c r="S14" s="23">
        <f t="shared" si="1"/>
        <v>-270533.23588103661</v>
      </c>
      <c r="T14" s="23">
        <v>-312017.23</v>
      </c>
      <c r="U14" s="23">
        <f t="shared" si="0"/>
        <v>41483.994118963368</v>
      </c>
    </row>
    <row r="15" spans="1:21" x14ac:dyDescent="0.25">
      <c r="A15" s="5" t="s">
        <v>60</v>
      </c>
      <c r="B15" s="6">
        <v>607.673</v>
      </c>
      <c r="C15" s="6">
        <v>402.553</v>
      </c>
      <c r="D15" s="6">
        <v>205.12</v>
      </c>
      <c r="E15" s="7">
        <v>2299.1</v>
      </c>
      <c r="F15" s="7">
        <v>2431.4699999999998</v>
      </c>
      <c r="G15" s="7">
        <v>1424252.7286999999</v>
      </c>
      <c r="H15" s="7">
        <v>2691.1</v>
      </c>
      <c r="I15" s="7">
        <v>674</v>
      </c>
      <c r="J15" s="7">
        <v>809.7</v>
      </c>
      <c r="K15" s="7"/>
      <c r="L15" s="7">
        <v>507.4</v>
      </c>
      <c r="M15" s="8">
        <v>989749.90786431765</v>
      </c>
      <c r="N15" s="8">
        <v>156486.80447318312</v>
      </c>
      <c r="O15" s="8">
        <v>1146236.7123375009</v>
      </c>
      <c r="P15" s="23">
        <v>1368080.78</v>
      </c>
      <c r="Q15" s="23">
        <v>-258037.89923869213</v>
      </c>
      <c r="R15" s="23">
        <v>36193.831576192977</v>
      </c>
      <c r="S15" s="23">
        <f t="shared" si="1"/>
        <v>-221844.06766249915</v>
      </c>
      <c r="T15" s="23">
        <v>-446146.11</v>
      </c>
      <c r="U15" s="23">
        <f t="shared" si="0"/>
        <v>224302.04233750084</v>
      </c>
    </row>
    <row r="16" spans="1:21" x14ac:dyDescent="0.25">
      <c r="A16" s="5" t="s">
        <v>61</v>
      </c>
      <c r="B16" s="6">
        <v>447.10400000000004</v>
      </c>
      <c r="C16" s="6">
        <v>276.30399999999997</v>
      </c>
      <c r="D16" s="6">
        <v>170.80000000000007</v>
      </c>
      <c r="E16" s="7">
        <v>2299.1</v>
      </c>
      <c r="F16" s="7">
        <v>2431.4699999999998</v>
      </c>
      <c r="G16" s="7">
        <v>1050545.6024</v>
      </c>
      <c r="H16" s="7">
        <v>2647.2</v>
      </c>
      <c r="I16" s="7"/>
      <c r="J16" s="7">
        <v>171</v>
      </c>
      <c r="K16" s="7"/>
      <c r="L16" s="7">
        <v>297.89999999999998</v>
      </c>
      <c r="M16" s="8">
        <v>944281.79643247428</v>
      </c>
      <c r="N16" s="8">
        <v>106263.80596752571</v>
      </c>
      <c r="O16" s="8">
        <v>1050545.6024</v>
      </c>
      <c r="P16" s="23">
        <v>976775.82</v>
      </c>
      <c r="Q16" s="23">
        <v>67322.01048159576</v>
      </c>
      <c r="R16" s="23">
        <v>6447.7719184042644</v>
      </c>
      <c r="S16" s="23">
        <f t="shared" si="1"/>
        <v>73769.782400000026</v>
      </c>
      <c r="T16" s="23">
        <v>440300.76</v>
      </c>
      <c r="U16" s="23">
        <f t="shared" si="0"/>
        <v>-366530.97759999998</v>
      </c>
    </row>
    <row r="17" spans="1:21" x14ac:dyDescent="0.25">
      <c r="A17" s="5" t="s">
        <v>62</v>
      </c>
      <c r="B17" s="6">
        <v>585.05199999999991</v>
      </c>
      <c r="C17" s="6">
        <v>383.79199999999997</v>
      </c>
      <c r="D17" s="6">
        <v>201.25999999999993</v>
      </c>
      <c r="E17" s="7">
        <v>2299.1</v>
      </c>
      <c r="F17" s="7">
        <v>2431.4699999999998</v>
      </c>
      <c r="G17" s="7">
        <v>1371733.8393999997</v>
      </c>
      <c r="H17" s="7">
        <v>3007.8</v>
      </c>
      <c r="I17" s="7">
        <v>217.4</v>
      </c>
      <c r="J17" s="7"/>
      <c r="K17" s="7"/>
      <c r="L17" s="7"/>
      <c r="M17" s="8">
        <v>1279269.825792918</v>
      </c>
      <c r="N17" s="8">
        <v>0</v>
      </c>
      <c r="O17" s="8">
        <v>1279269.825792918</v>
      </c>
      <c r="P17" s="23">
        <v>1195203.42</v>
      </c>
      <c r="Q17" s="23">
        <v>84066.405792918056</v>
      </c>
      <c r="R17" s="23">
        <v>0</v>
      </c>
      <c r="S17" s="23">
        <f t="shared" si="1"/>
        <v>84066.405792918056</v>
      </c>
      <c r="T17" s="23">
        <v>95616.06</v>
      </c>
      <c r="U17" s="23">
        <f t="shared" si="0"/>
        <v>-11549.654207081941</v>
      </c>
    </row>
    <row r="18" spans="1:21" x14ac:dyDescent="0.25">
      <c r="A18" s="5" t="s">
        <v>63</v>
      </c>
      <c r="B18" s="6">
        <v>812.74499999999989</v>
      </c>
      <c r="C18" s="6">
        <v>539.24899999999991</v>
      </c>
      <c r="D18" s="6">
        <v>273.49599999999998</v>
      </c>
      <c r="E18" s="7">
        <v>2299.1</v>
      </c>
      <c r="F18" s="7">
        <v>2431.4699999999998</v>
      </c>
      <c r="G18" s="7">
        <v>1904784.6950199995</v>
      </c>
      <c r="H18" s="7">
        <v>4053.4</v>
      </c>
      <c r="I18" s="7">
        <v>734.41</v>
      </c>
      <c r="J18" s="7">
        <v>44.8</v>
      </c>
      <c r="K18" s="7"/>
      <c r="L18" s="7">
        <v>364</v>
      </c>
      <c r="M18" s="8">
        <v>1498668.289939665</v>
      </c>
      <c r="N18" s="8">
        <v>114129.74304454772</v>
      </c>
      <c r="O18" s="8">
        <v>1612798.0329842127</v>
      </c>
      <c r="P18" s="23">
        <v>1495641.78</v>
      </c>
      <c r="Q18" s="23">
        <v>115908.62903018515</v>
      </c>
      <c r="R18" s="23">
        <v>1247.6239540275578</v>
      </c>
      <c r="S18" s="23">
        <f t="shared" si="1"/>
        <v>117156.25298421271</v>
      </c>
      <c r="T18" s="23">
        <v>115048.86</v>
      </c>
      <c r="U18" s="23">
        <f t="shared" si="0"/>
        <v>2107.3929842127109</v>
      </c>
    </row>
    <row r="19" spans="1:21" x14ac:dyDescent="0.25">
      <c r="A19" s="5" t="s">
        <v>64</v>
      </c>
      <c r="B19" s="6">
        <v>528.94999999999993</v>
      </c>
      <c r="C19" s="6">
        <v>352.41799999999995</v>
      </c>
      <c r="D19" s="6">
        <v>176.53199999999998</v>
      </c>
      <c r="E19" s="7">
        <v>2299.1</v>
      </c>
      <c r="F19" s="7">
        <v>2431.4699999999998</v>
      </c>
      <c r="G19" s="7">
        <v>1239476.4858399997</v>
      </c>
      <c r="H19" s="7">
        <v>2486.8000000000002</v>
      </c>
      <c r="I19" s="7">
        <v>633.24</v>
      </c>
      <c r="J19" s="7">
        <v>41.4</v>
      </c>
      <c r="K19" s="7"/>
      <c r="L19" s="7">
        <v>243.6</v>
      </c>
      <c r="M19" s="8">
        <v>916367.42486916308</v>
      </c>
      <c r="N19" s="8">
        <v>71784.809270172991</v>
      </c>
      <c r="O19" s="8">
        <v>988152.23413933604</v>
      </c>
      <c r="P19" s="23">
        <v>1058758.6200000001</v>
      </c>
      <c r="Q19" s="23">
        <v>-71781.882697854628</v>
      </c>
      <c r="R19" s="23">
        <v>1175.4968371905552</v>
      </c>
      <c r="S19" s="23">
        <f t="shared" si="1"/>
        <v>-70606.385860664072</v>
      </c>
      <c r="T19" s="23">
        <v>-74818.98</v>
      </c>
      <c r="U19" s="23">
        <f t="shared" si="0"/>
        <v>4212.5941393359244</v>
      </c>
    </row>
    <row r="20" spans="1:21" x14ac:dyDescent="0.25">
      <c r="A20" s="5" t="s">
        <v>65</v>
      </c>
      <c r="B20" s="6">
        <v>824.3</v>
      </c>
      <c r="C20" s="6">
        <v>554</v>
      </c>
      <c r="D20" s="6">
        <v>270.29999999999995</v>
      </c>
      <c r="E20" s="7">
        <v>2299.1</v>
      </c>
      <c r="F20" s="7">
        <v>2431.4699999999998</v>
      </c>
      <c r="G20" s="7">
        <v>1930927.7409999997</v>
      </c>
      <c r="H20" s="7">
        <v>6519.25</v>
      </c>
      <c r="I20" s="7"/>
      <c r="J20" s="7"/>
      <c r="K20" s="7"/>
      <c r="L20" s="7"/>
      <c r="M20" s="8">
        <v>1930927.7409999999</v>
      </c>
      <c r="N20" s="8">
        <v>0</v>
      </c>
      <c r="O20" s="8">
        <v>1930927.7409999999</v>
      </c>
      <c r="P20" s="23">
        <v>1849756.65</v>
      </c>
      <c r="Q20" s="23">
        <v>81171.091000000015</v>
      </c>
      <c r="R20" s="23">
        <v>0</v>
      </c>
      <c r="S20" s="23">
        <f t="shared" si="1"/>
        <v>81171.091000000015</v>
      </c>
      <c r="T20" s="23">
        <v>96064.58</v>
      </c>
      <c r="U20" s="23">
        <f t="shared" si="0"/>
        <v>-14893.488999999987</v>
      </c>
    </row>
    <row r="21" spans="1:21" x14ac:dyDescent="0.25">
      <c r="A21" s="5" t="s">
        <v>66</v>
      </c>
      <c r="B21" s="6">
        <v>606.6</v>
      </c>
      <c r="C21" s="6">
        <v>413.10000000000008</v>
      </c>
      <c r="D21" s="6">
        <v>193.49999999999994</v>
      </c>
      <c r="E21" s="7">
        <v>2299.1</v>
      </c>
      <c r="F21" s="7">
        <v>2431.4699999999998</v>
      </c>
      <c r="G21" s="7">
        <v>1420247.655</v>
      </c>
      <c r="H21" s="7">
        <v>1847.3</v>
      </c>
      <c r="I21" s="7">
        <v>1383.3</v>
      </c>
      <c r="J21" s="7">
        <v>41.1</v>
      </c>
      <c r="K21" s="7"/>
      <c r="L21" s="7">
        <v>283.08</v>
      </c>
      <c r="M21" s="8">
        <v>746688.22803485242</v>
      </c>
      <c r="N21" s="8">
        <v>66043.72782428244</v>
      </c>
      <c r="O21" s="8">
        <v>812731.95585913491</v>
      </c>
      <c r="P21" s="23">
        <v>786490.62</v>
      </c>
      <c r="Q21" s="23">
        <v>24803.93000572567</v>
      </c>
      <c r="R21" s="23">
        <v>1437.4058534092401</v>
      </c>
      <c r="S21" s="23">
        <f t="shared" si="1"/>
        <v>26241.33585913491</v>
      </c>
      <c r="T21" s="23">
        <v>23594.400000000001</v>
      </c>
      <c r="U21" s="23">
        <f t="shared" si="0"/>
        <v>2646.9358591349082</v>
      </c>
    </row>
    <row r="22" spans="1:21" x14ac:dyDescent="0.25">
      <c r="A22" s="5" t="s">
        <v>67</v>
      </c>
      <c r="B22" s="6">
        <v>654.73</v>
      </c>
      <c r="C22" s="6">
        <v>441.63000000000005</v>
      </c>
      <c r="D22" s="6">
        <v>213.09999999999997</v>
      </c>
      <c r="E22" s="7">
        <v>2299.1</v>
      </c>
      <c r="F22" s="7">
        <v>2431.4699999999998</v>
      </c>
      <c r="G22" s="7">
        <v>1533497.79</v>
      </c>
      <c r="H22" s="7">
        <v>3963.2</v>
      </c>
      <c r="I22" s="7"/>
      <c r="J22" s="7"/>
      <c r="K22" s="7"/>
      <c r="L22" s="7"/>
      <c r="M22" s="8">
        <v>1533497.79</v>
      </c>
      <c r="N22" s="8">
        <v>0</v>
      </c>
      <c r="O22" s="8">
        <v>1533497.79</v>
      </c>
      <c r="P22" s="23">
        <v>1462359.12</v>
      </c>
      <c r="Q22" s="23">
        <v>71138.669999999925</v>
      </c>
      <c r="R22" s="23">
        <v>0</v>
      </c>
      <c r="S22" s="23">
        <f t="shared" si="1"/>
        <v>71138.669999999925</v>
      </c>
      <c r="T22" s="23">
        <v>85588.76</v>
      </c>
      <c r="U22" s="23">
        <f t="shared" si="0"/>
        <v>-14450.090000000069</v>
      </c>
    </row>
    <row r="23" spans="1:21" x14ac:dyDescent="0.25">
      <c r="A23" s="5" t="s">
        <v>68</v>
      </c>
      <c r="B23" s="6">
        <v>686.79</v>
      </c>
      <c r="C23" s="6">
        <v>417.93</v>
      </c>
      <c r="D23" s="6">
        <v>268.85999999999996</v>
      </c>
      <c r="E23" s="7">
        <v>2299.1</v>
      </c>
      <c r="F23" s="7">
        <v>2431.4699999999998</v>
      </c>
      <c r="G23" s="7">
        <v>1614587.8871999998</v>
      </c>
      <c r="H23" s="7">
        <v>3914.8</v>
      </c>
      <c r="I23" s="7">
        <v>59</v>
      </c>
      <c r="J23" s="7"/>
      <c r="K23" s="7"/>
      <c r="L23" s="7"/>
      <c r="M23" s="8">
        <v>1590615.6980247016</v>
      </c>
      <c r="N23" s="8">
        <v>0</v>
      </c>
      <c r="O23" s="8">
        <v>1590615.6980247016</v>
      </c>
      <c r="P23" s="23">
        <v>1333068.54</v>
      </c>
      <c r="Q23" s="23">
        <v>257547.15802470152</v>
      </c>
      <c r="R23" s="23">
        <v>0</v>
      </c>
      <c r="S23" s="23">
        <f t="shared" si="1"/>
        <v>257547.15802470152</v>
      </c>
      <c r="T23" s="23">
        <v>265740.64</v>
      </c>
      <c r="U23" s="23">
        <f t="shared" si="0"/>
        <v>-8193.4819752984913</v>
      </c>
    </row>
    <row r="24" spans="1:21" x14ac:dyDescent="0.25">
      <c r="A24" s="5" t="s">
        <v>69</v>
      </c>
      <c r="B24" s="6">
        <v>587.05099999999993</v>
      </c>
      <c r="C24" s="6">
        <v>377.7</v>
      </c>
      <c r="D24" s="6">
        <v>209.35099999999994</v>
      </c>
      <c r="E24" s="7">
        <v>2299.1</v>
      </c>
      <c r="F24" s="7">
        <v>2431.4699999999998</v>
      </c>
      <c r="G24" s="7">
        <v>1377400.7459699998</v>
      </c>
      <c r="H24" s="7">
        <v>3968.15</v>
      </c>
      <c r="I24" s="7"/>
      <c r="J24" s="7"/>
      <c r="K24" s="7"/>
      <c r="L24" s="7"/>
      <c r="M24" s="8">
        <v>1377400.7459699998</v>
      </c>
      <c r="N24" s="8">
        <v>0</v>
      </c>
      <c r="O24" s="8">
        <v>1377400.7459699998</v>
      </c>
      <c r="P24" s="23">
        <v>1238926.5</v>
      </c>
      <c r="Q24" s="23">
        <v>138474.24596999981</v>
      </c>
      <c r="R24" s="23">
        <v>0</v>
      </c>
      <c r="S24" s="23">
        <f t="shared" si="1"/>
        <v>138474.24596999981</v>
      </c>
      <c r="T24" s="23">
        <v>149797.56</v>
      </c>
      <c r="U24" s="23">
        <f t="shared" si="0"/>
        <v>-11323.314030000183</v>
      </c>
    </row>
    <row r="25" spans="1:21" x14ac:dyDescent="0.25">
      <c r="A25" s="5" t="s">
        <v>70</v>
      </c>
      <c r="B25" s="6">
        <v>598</v>
      </c>
      <c r="C25" s="6">
        <v>386.95</v>
      </c>
      <c r="D25" s="6">
        <v>211.05</v>
      </c>
      <c r="E25" s="7">
        <v>2299.1</v>
      </c>
      <c r="F25" s="7">
        <v>2431.4699999999998</v>
      </c>
      <c r="G25" s="7">
        <v>1402798.4885</v>
      </c>
      <c r="H25" s="7">
        <v>3840.79</v>
      </c>
      <c r="I25" s="7">
        <v>59.6</v>
      </c>
      <c r="J25" s="7"/>
      <c r="K25" s="7"/>
      <c r="L25" s="7"/>
      <c r="M25" s="8">
        <v>1381362.993609848</v>
      </c>
      <c r="N25" s="8">
        <v>0</v>
      </c>
      <c r="O25" s="8">
        <v>1381362.993609848</v>
      </c>
      <c r="P25" s="23">
        <v>1307900.76</v>
      </c>
      <c r="Q25" s="23">
        <v>73462.233609847957</v>
      </c>
      <c r="R25" s="23">
        <v>0</v>
      </c>
      <c r="S25" s="23">
        <f t="shared" si="1"/>
        <v>73462.233609847957</v>
      </c>
      <c r="T25" s="23">
        <v>83491.48</v>
      </c>
      <c r="U25" s="23">
        <f t="shared" si="0"/>
        <v>-10029.246390152039</v>
      </c>
    </row>
    <row r="26" spans="1:21" x14ac:dyDescent="0.25">
      <c r="A26" s="5" t="s">
        <v>71</v>
      </c>
      <c r="B26" s="6">
        <v>545</v>
      </c>
      <c r="C26" s="6">
        <v>333.59999999999997</v>
      </c>
      <c r="D26" s="6">
        <v>211.40000000000003</v>
      </c>
      <c r="E26" s="7">
        <v>2299.1</v>
      </c>
      <c r="F26" s="7">
        <v>2431.4699999999998</v>
      </c>
      <c r="G26" s="7">
        <v>1280992.5179999999</v>
      </c>
      <c r="H26" s="7">
        <v>3968</v>
      </c>
      <c r="I26" s="7"/>
      <c r="J26" s="7"/>
      <c r="K26" s="7"/>
      <c r="L26" s="7"/>
      <c r="M26" s="8">
        <v>1280992.5179999999</v>
      </c>
      <c r="N26" s="8">
        <v>0</v>
      </c>
      <c r="O26" s="8">
        <v>1280992.5179999999</v>
      </c>
      <c r="P26" s="23">
        <v>1238878.92</v>
      </c>
      <c r="Q26" s="23">
        <v>42113.597999999998</v>
      </c>
      <c r="R26" s="23">
        <v>0</v>
      </c>
      <c r="S26" s="23">
        <f t="shared" si="1"/>
        <v>42113.597999999998</v>
      </c>
      <c r="T26" s="23">
        <v>50682</v>
      </c>
      <c r="U26" s="23">
        <f t="shared" si="0"/>
        <v>-8568.4020000000019</v>
      </c>
    </row>
    <row r="27" spans="1:21" s="29" customFormat="1" x14ac:dyDescent="0.25">
      <c r="A27" s="24" t="s">
        <v>72</v>
      </c>
      <c r="B27" s="25">
        <v>639.01900000000001</v>
      </c>
      <c r="C27" s="25">
        <v>402.06799999999993</v>
      </c>
      <c r="D27" s="25">
        <v>236.95100000000008</v>
      </c>
      <c r="E27" s="26">
        <v>2299.1</v>
      </c>
      <c r="F27" s="26">
        <v>2431.4699999999998</v>
      </c>
      <c r="G27" s="26">
        <v>1500533.7867699999</v>
      </c>
      <c r="H27" s="26">
        <v>3996.5</v>
      </c>
      <c r="I27" s="26">
        <v>172.5</v>
      </c>
      <c r="J27" s="26">
        <v>321.8</v>
      </c>
      <c r="K27" s="26"/>
      <c r="L27" s="26">
        <v>184.7</v>
      </c>
      <c r="M27" s="27">
        <v>1377422.2566613005</v>
      </c>
      <c r="N27" s="27">
        <v>61212.944480017803</v>
      </c>
      <c r="O27" s="27">
        <v>1438635.2011413183</v>
      </c>
      <c r="P27" s="28">
        <v>1247777.6399999999</v>
      </c>
      <c r="Q27" s="28">
        <v>186295.96849289894</v>
      </c>
      <c r="R27" s="28">
        <v>4561.5926484194542</v>
      </c>
      <c r="S27" s="28">
        <f t="shared" si="1"/>
        <v>190857.56114131841</v>
      </c>
      <c r="T27" s="28">
        <v>86210.57</v>
      </c>
      <c r="U27" s="28">
        <f t="shared" si="0"/>
        <v>104646.9911413184</v>
      </c>
    </row>
    <row r="28" spans="1:21" s="29" customFormat="1" x14ac:dyDescent="0.25">
      <c r="A28" s="24" t="s">
        <v>73</v>
      </c>
      <c r="B28" s="25">
        <v>642.33699999999999</v>
      </c>
      <c r="C28" s="25">
        <v>441.30799999999999</v>
      </c>
      <c r="D28" s="25">
        <v>201.029</v>
      </c>
      <c r="E28" s="26">
        <v>2299.1</v>
      </c>
      <c r="F28" s="26">
        <v>2431.4699999999998</v>
      </c>
      <c r="G28" s="26">
        <v>1503407.2054299999</v>
      </c>
      <c r="H28" s="26">
        <v>4039.4</v>
      </c>
      <c r="I28" s="26">
        <v>358.8</v>
      </c>
      <c r="J28" s="26">
        <v>131.07</v>
      </c>
      <c r="K28" s="26"/>
      <c r="L28" s="26">
        <v>168.3</v>
      </c>
      <c r="M28" s="27">
        <v>1329872.5644616098</v>
      </c>
      <c r="N28" s="27">
        <v>51019.250242368347</v>
      </c>
      <c r="O28" s="27">
        <v>1380891.8147039781</v>
      </c>
      <c r="P28" s="28">
        <v>1234413.4099999999</v>
      </c>
      <c r="Q28" s="28">
        <v>144874.96597182879</v>
      </c>
      <c r="R28" s="28">
        <v>1603.4387321494264</v>
      </c>
      <c r="S28" s="28">
        <f t="shared" si="1"/>
        <v>146478.40470397822</v>
      </c>
      <c r="T28" s="28">
        <v>91316.74</v>
      </c>
      <c r="U28" s="28">
        <f t="shared" si="0"/>
        <v>55161.664703978211</v>
      </c>
    </row>
    <row r="29" spans="1:21" s="29" customFormat="1" x14ac:dyDescent="0.25">
      <c r="A29" s="24" t="s">
        <v>74</v>
      </c>
      <c r="B29" s="25">
        <v>457.00199999999995</v>
      </c>
      <c r="C29" s="25">
        <v>302.29599999999999</v>
      </c>
      <c r="D29" s="25">
        <v>154.70599999999996</v>
      </c>
      <c r="E29" s="26">
        <v>2299.1</v>
      </c>
      <c r="F29" s="26">
        <v>2431.4699999999998</v>
      </c>
      <c r="G29" s="26">
        <v>1071171.7314199999</v>
      </c>
      <c r="H29" s="26">
        <v>2570.9</v>
      </c>
      <c r="I29" s="26"/>
      <c r="J29" s="26">
        <v>114.8</v>
      </c>
      <c r="K29" s="26"/>
      <c r="L29" s="26">
        <v>244.9</v>
      </c>
      <c r="M29" s="27">
        <v>978008.16972358746</v>
      </c>
      <c r="N29" s="27">
        <v>93163.561696412391</v>
      </c>
      <c r="O29" s="27">
        <v>1071171.7314199999</v>
      </c>
      <c r="P29" s="28">
        <v>948622.14</v>
      </c>
      <c r="Q29" s="28">
        <v>118567.32352606226</v>
      </c>
      <c r="R29" s="28">
        <v>3982.2678939375733</v>
      </c>
      <c r="S29" s="28">
        <f t="shared" si="1"/>
        <v>122549.59141999984</v>
      </c>
      <c r="T29" s="28">
        <v>87565.02</v>
      </c>
      <c r="U29" s="28">
        <f t="shared" si="0"/>
        <v>34984.571419999833</v>
      </c>
    </row>
    <row r="30" spans="1:21" x14ac:dyDescent="0.25">
      <c r="A30" s="5" t="s">
        <v>75</v>
      </c>
      <c r="B30" s="6">
        <v>245.4</v>
      </c>
      <c r="C30" s="6">
        <v>150.51</v>
      </c>
      <c r="D30" s="6">
        <v>94.890000000000015</v>
      </c>
      <c r="E30" s="7">
        <v>2299.1</v>
      </c>
      <c r="F30" s="7">
        <v>2431.4699999999998</v>
      </c>
      <c r="G30" s="7">
        <v>576759.72930000001</v>
      </c>
      <c r="H30" s="7">
        <v>809.5</v>
      </c>
      <c r="I30" s="7">
        <v>158.80000000000001</v>
      </c>
      <c r="J30" s="7"/>
      <c r="K30" s="7"/>
      <c r="L30" s="7"/>
      <c r="M30" s="8">
        <v>482171.84846468037</v>
      </c>
      <c r="N30" s="8">
        <v>0</v>
      </c>
      <c r="O30" s="8">
        <v>482171.84846468037</v>
      </c>
      <c r="P30" s="23">
        <v>436258.8</v>
      </c>
      <c r="Q30" s="23">
        <v>45913.048464680382</v>
      </c>
      <c r="R30" s="23">
        <v>0</v>
      </c>
      <c r="S30" s="23">
        <f t="shared" si="1"/>
        <v>45913.048464680382</v>
      </c>
      <c r="T30" s="23">
        <v>72580.479999999996</v>
      </c>
      <c r="U30" s="23">
        <f t="shared" si="0"/>
        <v>-26667.431535319614</v>
      </c>
    </row>
    <row r="31" spans="1:21" x14ac:dyDescent="0.25">
      <c r="A31" s="5" t="s">
        <v>76</v>
      </c>
      <c r="B31" s="6">
        <v>1052.4329999999998</v>
      </c>
      <c r="C31" s="6">
        <v>689.06</v>
      </c>
      <c r="D31" s="6">
        <v>363.37299999999982</v>
      </c>
      <c r="E31" s="7">
        <v>2299.1</v>
      </c>
      <c r="F31" s="7">
        <v>2431.4699999999998</v>
      </c>
      <c r="G31" s="7">
        <v>2467748.3943099994</v>
      </c>
      <c r="H31" s="7">
        <v>5653.6</v>
      </c>
      <c r="I31" s="7">
        <v>141.19999999999999</v>
      </c>
      <c r="J31" s="7">
        <v>59.5</v>
      </c>
      <c r="K31" s="7"/>
      <c r="L31" s="7">
        <v>527.61</v>
      </c>
      <c r="M31" s="8">
        <v>2206700.0276905503</v>
      </c>
      <c r="N31" s="8">
        <v>200968.54696184708</v>
      </c>
      <c r="O31" s="8">
        <v>2407668.5746523975</v>
      </c>
      <c r="P31" s="23">
        <v>2246558.88</v>
      </c>
      <c r="Q31" s="23">
        <v>159016.67535565334</v>
      </c>
      <c r="R31" s="23">
        <v>2093.0192967443068</v>
      </c>
      <c r="S31" s="23">
        <f t="shared" si="1"/>
        <v>161109.69465239765</v>
      </c>
      <c r="T31" s="23">
        <v>157259.51999999999</v>
      </c>
      <c r="U31" s="23">
        <f t="shared" si="0"/>
        <v>3850.1746523976617</v>
      </c>
    </row>
    <row r="32" spans="1:21" x14ac:dyDescent="0.25">
      <c r="A32" s="5" t="s">
        <v>77</v>
      </c>
      <c r="B32" s="6">
        <v>451.93700000000001</v>
      </c>
      <c r="C32" s="6">
        <v>334.899</v>
      </c>
      <c r="D32" s="6">
        <v>117.03800000000001</v>
      </c>
      <c r="E32" s="7">
        <v>2299.1</v>
      </c>
      <c r="F32" s="7">
        <v>2431.4699999999998</v>
      </c>
      <c r="G32" s="7">
        <v>1054540.6767599999</v>
      </c>
      <c r="H32" s="7">
        <v>3304.9</v>
      </c>
      <c r="I32" s="7">
        <v>274.8</v>
      </c>
      <c r="J32" s="7">
        <v>51.4</v>
      </c>
      <c r="K32" s="7"/>
      <c r="L32" s="7">
        <v>271.5</v>
      </c>
      <c r="M32" s="8">
        <v>904952.08834236686</v>
      </c>
      <c r="N32" s="8">
        <v>68716.283198186386</v>
      </c>
      <c r="O32" s="8">
        <v>973668.37154055329</v>
      </c>
      <c r="P32" s="23">
        <v>1031847.9</v>
      </c>
      <c r="Q32" s="23">
        <v>-59231.882824785585</v>
      </c>
      <c r="R32" s="23">
        <v>1052.3543653388492</v>
      </c>
      <c r="S32" s="23">
        <f t="shared" si="1"/>
        <v>-58179.528459446738</v>
      </c>
      <c r="T32" s="23">
        <v>562826.16</v>
      </c>
      <c r="U32" s="23">
        <f t="shared" si="0"/>
        <v>-621005.68845944677</v>
      </c>
    </row>
    <row r="33" spans="1:21" x14ac:dyDescent="0.25">
      <c r="A33" s="5" t="s">
        <v>78</v>
      </c>
      <c r="B33" s="6">
        <v>658.34</v>
      </c>
      <c r="C33" s="6">
        <v>417.02</v>
      </c>
      <c r="D33" s="6">
        <v>241.32000000000005</v>
      </c>
      <c r="E33" s="7">
        <v>2299.1</v>
      </c>
      <c r="F33" s="7">
        <v>2431.4699999999998</v>
      </c>
      <c r="G33" s="7">
        <v>1545533.0224000001</v>
      </c>
      <c r="H33" s="7">
        <v>4066.3</v>
      </c>
      <c r="I33" s="7">
        <v>321.5</v>
      </c>
      <c r="J33" s="7">
        <v>57.1</v>
      </c>
      <c r="K33" s="7">
        <v>946.2</v>
      </c>
      <c r="L33" s="7">
        <v>401.28</v>
      </c>
      <c r="M33" s="8">
        <v>1312277.2910423551</v>
      </c>
      <c r="N33" s="8">
        <v>99049.386672548979</v>
      </c>
      <c r="O33" s="8">
        <v>1411326.6777149041</v>
      </c>
      <c r="P33" s="23">
        <v>1615817.46</v>
      </c>
      <c r="Q33" s="23">
        <v>-205862.39793698571</v>
      </c>
      <c r="R33" s="23">
        <v>1371.6156518898351</v>
      </c>
      <c r="S33" s="23">
        <f t="shared" si="1"/>
        <v>-204490.78228509589</v>
      </c>
      <c r="T33" s="23">
        <v>346246.38</v>
      </c>
      <c r="U33" s="23">
        <f t="shared" si="0"/>
        <v>-550737.1622850959</v>
      </c>
    </row>
    <row r="34" spans="1:21" x14ac:dyDescent="0.25">
      <c r="A34" s="5" t="s">
        <v>79</v>
      </c>
      <c r="B34" s="6">
        <v>299.65899999999999</v>
      </c>
      <c r="C34" s="6">
        <v>191.89099999999999</v>
      </c>
      <c r="D34" s="6">
        <v>107.768</v>
      </c>
      <c r="E34" s="7">
        <v>2299.1</v>
      </c>
      <c r="F34" s="7">
        <v>2431.4699999999998</v>
      </c>
      <c r="G34" s="7">
        <v>703211.25705999997</v>
      </c>
      <c r="H34" s="7">
        <v>1690.6</v>
      </c>
      <c r="I34" s="7"/>
      <c r="J34" s="7">
        <v>99.1</v>
      </c>
      <c r="K34" s="7"/>
      <c r="L34" s="7">
        <v>99.5</v>
      </c>
      <c r="M34" s="8">
        <v>664124.32332586776</v>
      </c>
      <c r="N34" s="8">
        <v>39086.933734132203</v>
      </c>
      <c r="O34" s="8">
        <v>703211.25705999997</v>
      </c>
      <c r="P34" s="23">
        <v>671790</v>
      </c>
      <c r="Q34" s="23">
        <v>29256.919387176316</v>
      </c>
      <c r="R34" s="23">
        <v>2164.3376728236585</v>
      </c>
      <c r="S34" s="23">
        <f t="shared" si="1"/>
        <v>31421.257059999974</v>
      </c>
      <c r="T34" s="23">
        <v>-2399.16</v>
      </c>
      <c r="U34" s="23">
        <f t="shared" si="0"/>
        <v>33820.417059999978</v>
      </c>
    </row>
    <row r="35" spans="1:21" x14ac:dyDescent="0.25">
      <c r="A35" s="5" t="s">
        <v>80</v>
      </c>
      <c r="B35" s="6">
        <v>411.0100000000001</v>
      </c>
      <c r="C35" s="6">
        <v>274.75000000000006</v>
      </c>
      <c r="D35" s="6">
        <v>136.26000000000005</v>
      </c>
      <c r="E35" s="7">
        <v>2299.1</v>
      </c>
      <c r="F35" s="7">
        <v>2431.4699999999998</v>
      </c>
      <c r="G35" s="7">
        <v>962989.82720000017</v>
      </c>
      <c r="H35" s="7">
        <v>2801.4</v>
      </c>
      <c r="I35" s="7"/>
      <c r="J35" s="7"/>
      <c r="K35" s="7"/>
      <c r="L35" s="7"/>
      <c r="M35" s="8">
        <v>962989.82720000029</v>
      </c>
      <c r="N35" s="8">
        <v>0</v>
      </c>
      <c r="O35" s="8">
        <v>962989.82720000029</v>
      </c>
      <c r="P35" s="23">
        <v>954160.2</v>
      </c>
      <c r="Q35" s="23">
        <v>8829.6272000003373</v>
      </c>
      <c r="R35" s="23">
        <v>0</v>
      </c>
      <c r="S35" s="23">
        <f t="shared" si="1"/>
        <v>8829.6272000003373</v>
      </c>
      <c r="T35" s="23">
        <v>18287.64</v>
      </c>
      <c r="U35" s="23">
        <f t="shared" si="0"/>
        <v>-9458.0127999996621</v>
      </c>
    </row>
    <row r="36" spans="1:21" x14ac:dyDescent="0.25">
      <c r="A36" s="5" t="s">
        <v>81</v>
      </c>
      <c r="B36" s="6">
        <v>593.48</v>
      </c>
      <c r="C36" s="6">
        <v>394.41</v>
      </c>
      <c r="D36" s="6">
        <v>199.07</v>
      </c>
      <c r="E36" s="7">
        <v>2299.1</v>
      </c>
      <c r="F36" s="7">
        <v>2431.4699999999998</v>
      </c>
      <c r="G36" s="7">
        <v>1390820.7639000001</v>
      </c>
      <c r="H36" s="7">
        <v>2675.5</v>
      </c>
      <c r="I36" s="7">
        <v>529.5</v>
      </c>
      <c r="J36" s="7"/>
      <c r="K36" s="7"/>
      <c r="L36" s="7"/>
      <c r="M36" s="8">
        <v>1161042.4192868799</v>
      </c>
      <c r="N36" s="8">
        <v>0</v>
      </c>
      <c r="O36" s="8">
        <v>1161042.4192868799</v>
      </c>
      <c r="P36" s="23">
        <v>1215073.04</v>
      </c>
      <c r="Q36" s="23">
        <v>-54030.620713120094</v>
      </c>
      <c r="R36" s="23">
        <v>0</v>
      </c>
      <c r="S36" s="23">
        <f t="shared" si="1"/>
        <v>-54030.620713120094</v>
      </c>
      <c r="T36" s="23">
        <v>-42884.09</v>
      </c>
      <c r="U36" s="23">
        <f t="shared" si="0"/>
        <v>-11146.530713120097</v>
      </c>
    </row>
    <row r="37" spans="1:21" s="10" customFormat="1" ht="18" customHeight="1" x14ac:dyDescent="0.25">
      <c r="A37" s="9"/>
      <c r="B37" s="3">
        <f>SUM(B6:B36)</f>
        <v>16711.144999999997</v>
      </c>
      <c r="C37" s="3">
        <f t="shared" ref="C37:D37" si="2">SUM(C6:C36)</f>
        <v>10967.507000000001</v>
      </c>
      <c r="D37" s="3">
        <f t="shared" si="2"/>
        <v>5743.637999999999</v>
      </c>
      <c r="E37" s="4"/>
      <c r="F37" s="4"/>
      <c r="G37" s="4">
        <f>SUM(G6:G36)</f>
        <v>39180878.831559993</v>
      </c>
      <c r="H37" s="4"/>
      <c r="I37" s="4"/>
      <c r="J37" s="4"/>
      <c r="K37" s="4"/>
      <c r="L37" s="4"/>
      <c r="M37" s="4">
        <f t="shared" ref="M37:N37" si="3">SUM(M6:M36)</f>
        <v>34321803.024273247</v>
      </c>
      <c r="N37" s="4">
        <f t="shared" si="3"/>
        <v>1543485.4010097266</v>
      </c>
      <c r="O37" s="4">
        <f>SUM(O6:O36)</f>
        <v>35865288.42528297</v>
      </c>
      <c r="P37" s="4">
        <f t="shared" ref="P37:U37" si="4">SUM(P6:P36)</f>
        <v>34818669.579999998</v>
      </c>
      <c r="Q37" s="4">
        <f t="shared" si="4"/>
        <v>948447.60732771561</v>
      </c>
      <c r="R37" s="4">
        <f t="shared" si="4"/>
        <v>98171.237955253062</v>
      </c>
      <c r="S37" s="4">
        <f t="shared" si="4"/>
        <v>1046618.8452829688</v>
      </c>
      <c r="T37" s="4">
        <f t="shared" si="4"/>
        <v>1954654.89</v>
      </c>
      <c r="U37" s="17">
        <f t="shared" si="4"/>
        <v>-908036.04471703141</v>
      </c>
    </row>
  </sheetData>
  <sheetProtection algorithmName="SHA-512" hashValue="jrOp9anWRZOiS/G0awWypL7nhu1b+PIoOV9YhZrIKn9JufRMnCbszY+Ate/n7adjS+lishgjCyjxfxj6ruW1Qw==" saltValue="A64FD3B6cf1eZ92njrhGRQ==" spinCount="100000" sheet="1" objects="1" scenarios="1"/>
  <mergeCells count="13">
    <mergeCell ref="Q4:S4"/>
    <mergeCell ref="P4:P5"/>
    <mergeCell ref="T4:T5"/>
    <mergeCell ref="U4:U5"/>
    <mergeCell ref="A1:T1"/>
    <mergeCell ref="A2:T2"/>
    <mergeCell ref="A4:A5"/>
    <mergeCell ref="B4:B5"/>
    <mergeCell ref="C4:D4"/>
    <mergeCell ref="E4:F4"/>
    <mergeCell ref="G4:G5"/>
    <mergeCell ref="H4:L4"/>
    <mergeCell ref="M4:O4"/>
  </mergeCells>
  <pageMargins left="0.17" right="0.17" top="0.74803149606299213" bottom="0.74803149606299213" header="0.31496062992125984" footer="0.31496062992125984"/>
  <pageSetup paperSize="9" scale="47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U18"/>
  <sheetViews>
    <sheetView view="pageBreakPreview" topLeftCell="B1" zoomScale="90" zoomScaleNormal="75" zoomScaleSheetLayoutView="90" workbookViewId="0">
      <selection activeCell="K12" sqref="K12"/>
    </sheetView>
  </sheetViews>
  <sheetFormatPr defaultRowHeight="15" x14ac:dyDescent="0.25"/>
  <cols>
    <col min="1" max="1" width="36.140625" style="2" customWidth="1"/>
    <col min="2" max="2" width="12" style="14" customWidth="1"/>
    <col min="3" max="4" width="10.85546875" style="14" bestFit="1" customWidth="1"/>
    <col min="5" max="6" width="9.7109375" style="15" bestFit="1" customWidth="1"/>
    <col min="7" max="7" width="14.42578125" style="15" customWidth="1"/>
    <col min="8" max="8" width="13.85546875" style="16" customWidth="1"/>
    <col min="9" max="9" width="13.140625" style="16" customWidth="1"/>
    <col min="10" max="10" width="13" style="16" customWidth="1"/>
    <col min="11" max="11" width="12.85546875" style="16" customWidth="1"/>
    <col min="12" max="12" width="13" style="2" customWidth="1"/>
    <col min="13" max="13" width="17.140625" style="15" customWidth="1"/>
    <col min="14" max="14" width="16.140625" style="15" customWidth="1"/>
    <col min="15" max="15" width="15.5703125" style="15" customWidth="1"/>
    <col min="16" max="16" width="15.140625" style="15" customWidth="1"/>
    <col min="17" max="17" width="18" style="15" customWidth="1"/>
    <col min="18" max="18" width="16.140625" style="15" customWidth="1"/>
    <col min="19" max="19" width="15.42578125" style="15" customWidth="1"/>
    <col min="20" max="20" width="11.5703125" style="2" bestFit="1" customWidth="1"/>
    <col min="21" max="16384" width="9.140625" style="2"/>
  </cols>
  <sheetData>
    <row r="1" spans="1:21" ht="15.75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ht="15.75" customHeight="1" x14ac:dyDescent="0.25">
      <c r="A2" s="31" t="s">
        <v>93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11"/>
      <c r="U2" s="11"/>
    </row>
    <row r="4" spans="1:21" ht="32.25" customHeight="1" x14ac:dyDescent="0.25">
      <c r="A4" s="32" t="s">
        <v>0</v>
      </c>
      <c r="B4" s="33" t="s">
        <v>47</v>
      </c>
      <c r="C4" s="33" t="s">
        <v>2</v>
      </c>
      <c r="D4" s="33"/>
      <c r="E4" s="30" t="s">
        <v>3</v>
      </c>
      <c r="F4" s="30"/>
      <c r="G4" s="30" t="s">
        <v>4</v>
      </c>
      <c r="H4" s="45" t="s">
        <v>7</v>
      </c>
      <c r="I4" s="46"/>
      <c r="J4" s="46"/>
      <c r="K4" s="46"/>
      <c r="L4" s="47"/>
      <c r="M4" s="42" t="s">
        <v>8</v>
      </c>
      <c r="N4" s="43"/>
      <c r="O4" s="44"/>
      <c r="P4" s="34" t="s">
        <v>9</v>
      </c>
      <c r="Q4" s="42" t="s">
        <v>10</v>
      </c>
      <c r="R4" s="43"/>
      <c r="S4" s="44"/>
    </row>
    <row r="5" spans="1:21" ht="57" x14ac:dyDescent="0.25">
      <c r="A5" s="32"/>
      <c r="B5" s="33"/>
      <c r="C5" s="3" t="s">
        <v>11</v>
      </c>
      <c r="D5" s="3" t="s">
        <v>12</v>
      </c>
      <c r="E5" s="4" t="s">
        <v>11</v>
      </c>
      <c r="F5" s="4" t="s">
        <v>12</v>
      </c>
      <c r="G5" s="30"/>
      <c r="H5" s="4" t="s">
        <v>13</v>
      </c>
      <c r="I5" s="4" t="s">
        <v>14</v>
      </c>
      <c r="J5" s="4" t="s">
        <v>15</v>
      </c>
      <c r="K5" s="4" t="s">
        <v>16</v>
      </c>
      <c r="L5" s="9" t="s">
        <v>17</v>
      </c>
      <c r="M5" s="4" t="s">
        <v>18</v>
      </c>
      <c r="N5" s="4" t="s">
        <v>19</v>
      </c>
      <c r="O5" s="4" t="s">
        <v>20</v>
      </c>
      <c r="P5" s="35"/>
      <c r="Q5" s="4" t="s">
        <v>18</v>
      </c>
      <c r="R5" s="4" t="s">
        <v>19</v>
      </c>
      <c r="S5" s="4" t="s">
        <v>20</v>
      </c>
    </row>
    <row r="6" spans="1:21" x14ac:dyDescent="0.25">
      <c r="A6" s="5" t="s">
        <v>82</v>
      </c>
      <c r="B6" s="6">
        <v>985.322</v>
      </c>
      <c r="C6" s="6">
        <v>588.24199999999996</v>
      </c>
      <c r="D6" s="6">
        <v>397.08</v>
      </c>
      <c r="E6" s="7">
        <v>2203.86</v>
      </c>
      <c r="F6" s="7">
        <v>2340.1999999999998</v>
      </c>
      <c r="G6" s="7">
        <v>2225649.63</v>
      </c>
      <c r="H6" s="7">
        <v>5140.2</v>
      </c>
      <c r="I6" s="7">
        <v>58.2</v>
      </c>
      <c r="J6" s="7"/>
      <c r="K6" s="19"/>
      <c r="L6" s="20">
        <v>587.70000000000005</v>
      </c>
      <c r="M6" s="8">
        <v>2200731.8076221189</v>
      </c>
      <c r="N6" s="8">
        <v>0</v>
      </c>
      <c r="O6" s="8">
        <v>2200731.8076221189</v>
      </c>
      <c r="P6" s="8">
        <v>1695760.99</v>
      </c>
      <c r="Q6" s="8">
        <v>504970.82</v>
      </c>
      <c r="R6" s="8"/>
      <c r="S6" s="7">
        <v>504970.82</v>
      </c>
      <c r="T6" s="16"/>
    </row>
    <row r="7" spans="1:21" x14ac:dyDescent="0.25">
      <c r="A7" s="5" t="s">
        <v>83</v>
      </c>
      <c r="B7" s="6">
        <v>646</v>
      </c>
      <c r="C7" s="6">
        <v>419.55</v>
      </c>
      <c r="D7" s="6">
        <v>226.45</v>
      </c>
      <c r="E7" s="7">
        <v>2203.86</v>
      </c>
      <c r="F7" s="7">
        <v>2340.1999999999998</v>
      </c>
      <c r="G7" s="7">
        <v>1454567.75</v>
      </c>
      <c r="H7" s="7">
        <v>4545.8</v>
      </c>
      <c r="I7" s="7"/>
      <c r="J7" s="7"/>
      <c r="K7" s="19"/>
      <c r="L7" s="20">
        <v>398.7</v>
      </c>
      <c r="M7" s="8">
        <v>1454567.7530000003</v>
      </c>
      <c r="N7" s="8">
        <v>0</v>
      </c>
      <c r="O7" s="8">
        <v>1454567.7530000003</v>
      </c>
      <c r="P7" s="8">
        <v>1273228.69</v>
      </c>
      <c r="Q7" s="8">
        <v>181339.06</v>
      </c>
      <c r="R7" s="8"/>
      <c r="S7" s="7">
        <v>181339.06</v>
      </c>
      <c r="T7" s="16"/>
    </row>
    <row r="8" spans="1:21" x14ac:dyDescent="0.25">
      <c r="A8" s="5" t="s">
        <v>84</v>
      </c>
      <c r="B8" s="6">
        <v>509.69</v>
      </c>
      <c r="C8" s="6">
        <v>316.66199999999998</v>
      </c>
      <c r="D8" s="6">
        <v>193.02799999999999</v>
      </c>
      <c r="E8" s="7">
        <v>2203.86</v>
      </c>
      <c r="F8" s="7">
        <v>2340.1999999999998</v>
      </c>
      <c r="G8" s="7">
        <v>1149602.8400000001</v>
      </c>
      <c r="H8" s="7">
        <v>3004.1</v>
      </c>
      <c r="I8" s="7">
        <v>22.8</v>
      </c>
      <c r="J8" s="7"/>
      <c r="K8" s="19"/>
      <c r="L8" s="20">
        <v>497.3</v>
      </c>
      <c r="M8" s="8">
        <v>1140943.5047103544</v>
      </c>
      <c r="N8" s="8">
        <v>0</v>
      </c>
      <c r="O8" s="8">
        <v>1140943.5047103544</v>
      </c>
      <c r="P8" s="8">
        <v>933720.49</v>
      </c>
      <c r="Q8" s="8">
        <v>207223.01</v>
      </c>
      <c r="R8" s="8"/>
      <c r="S8" s="7">
        <v>207223.01</v>
      </c>
      <c r="T8" s="16"/>
    </row>
    <row r="9" spans="1:21" x14ac:dyDescent="0.25">
      <c r="A9" s="5" t="s">
        <v>85</v>
      </c>
      <c r="B9" s="6">
        <v>394.185</v>
      </c>
      <c r="C9" s="6">
        <v>247.87100000000001</v>
      </c>
      <c r="D9" s="6">
        <v>146.31399999999999</v>
      </c>
      <c r="E9" s="7">
        <v>2203.86</v>
      </c>
      <c r="F9" s="7">
        <v>2340.1999999999998</v>
      </c>
      <c r="G9" s="7">
        <v>888677</v>
      </c>
      <c r="H9" s="7">
        <v>3003.5</v>
      </c>
      <c r="I9" s="7">
        <v>42.1</v>
      </c>
      <c r="J9" s="7"/>
      <c r="K9" s="19"/>
      <c r="L9" s="20">
        <v>479.3</v>
      </c>
      <c r="M9" s="8">
        <v>876392.62677206786</v>
      </c>
      <c r="N9" s="8">
        <v>0</v>
      </c>
      <c r="O9" s="8">
        <v>876392.62677206786</v>
      </c>
      <c r="P9" s="8">
        <v>704920.52999999991</v>
      </c>
      <c r="Q9" s="8">
        <v>177630.54</v>
      </c>
      <c r="R9" s="8"/>
      <c r="S9" s="7">
        <v>177630.54</v>
      </c>
      <c r="T9" s="16"/>
    </row>
    <row r="10" spans="1:21" x14ac:dyDescent="0.25">
      <c r="A10" s="5" t="s">
        <v>86</v>
      </c>
      <c r="B10" s="6">
        <v>251.898</v>
      </c>
      <c r="C10" s="6">
        <v>160.298</v>
      </c>
      <c r="D10" s="6">
        <v>91.6</v>
      </c>
      <c r="E10" s="7">
        <v>2203.86</v>
      </c>
      <c r="F10" s="7">
        <v>2340.1999999999998</v>
      </c>
      <c r="G10" s="7">
        <v>567636.67000000004</v>
      </c>
      <c r="H10" s="7">
        <v>1797.05</v>
      </c>
      <c r="I10" s="7"/>
      <c r="J10" s="7"/>
      <c r="K10" s="19"/>
      <c r="L10" s="20">
        <v>154.5</v>
      </c>
      <c r="M10" s="8">
        <v>567636.67027999996</v>
      </c>
      <c r="N10" s="8">
        <v>0</v>
      </c>
      <c r="O10" s="8">
        <v>567636.67027999996</v>
      </c>
      <c r="P10" s="8">
        <v>475188.45000000007</v>
      </c>
      <c r="Q10" s="8">
        <v>92448.22</v>
      </c>
      <c r="R10" s="8"/>
      <c r="S10" s="7">
        <v>92448.22</v>
      </c>
      <c r="T10" s="16"/>
    </row>
    <row r="11" spans="1:21" x14ac:dyDescent="0.25">
      <c r="A11" s="5" t="s">
        <v>87</v>
      </c>
      <c r="B11" s="6">
        <v>415.87</v>
      </c>
      <c r="C11" s="6">
        <v>279.32</v>
      </c>
      <c r="D11" s="6">
        <v>136.55000000000001</v>
      </c>
      <c r="E11" s="7">
        <v>2203.86</v>
      </c>
      <c r="F11" s="7">
        <v>2340.1999999999998</v>
      </c>
      <c r="G11" s="7">
        <v>935136.49</v>
      </c>
      <c r="H11" s="7">
        <v>1985.6</v>
      </c>
      <c r="I11" s="7">
        <v>509.7</v>
      </c>
      <c r="J11" s="7"/>
      <c r="K11" s="19"/>
      <c r="L11" s="20">
        <v>193.2</v>
      </c>
      <c r="M11" s="8">
        <v>744121.7508969343</v>
      </c>
      <c r="N11" s="8">
        <v>0</v>
      </c>
      <c r="O11" s="8">
        <v>744121.7508969343</v>
      </c>
      <c r="P11" s="8">
        <v>660457.81999999995</v>
      </c>
      <c r="Q11" s="8">
        <v>83471.039999999994</v>
      </c>
      <c r="R11" s="8"/>
      <c r="S11" s="7">
        <v>83471.039999999994</v>
      </c>
      <c r="T11" s="16"/>
    </row>
    <row r="12" spans="1:21" x14ac:dyDescent="0.25">
      <c r="A12" s="5" t="s">
        <v>88</v>
      </c>
      <c r="B12" s="6">
        <v>402.78699999999998</v>
      </c>
      <c r="C12" s="6">
        <v>344.48099999999999</v>
      </c>
      <c r="D12" s="6">
        <v>58.305999999999997</v>
      </c>
      <c r="E12" s="7">
        <v>2203.86</v>
      </c>
      <c r="F12" s="7">
        <v>2340.1999999999998</v>
      </c>
      <c r="G12" s="7">
        <v>895635.6</v>
      </c>
      <c r="H12" s="7">
        <v>2475.9</v>
      </c>
      <c r="I12" s="7">
        <v>41.2</v>
      </c>
      <c r="J12" s="7">
        <v>41.4</v>
      </c>
      <c r="K12" s="19"/>
      <c r="L12" s="20">
        <v>195.7</v>
      </c>
      <c r="M12" s="8">
        <v>879947.4202196534</v>
      </c>
      <c r="N12" s="8">
        <v>1045.4886330969687</v>
      </c>
      <c r="O12" s="8">
        <v>880992.90885275032</v>
      </c>
      <c r="P12" s="8">
        <v>965294.95000000007</v>
      </c>
      <c r="Q12" s="8">
        <v>-85364.638633096969</v>
      </c>
      <c r="R12" s="8">
        <v>1045.4886330969687</v>
      </c>
      <c r="S12" s="7">
        <v>-84319.15</v>
      </c>
      <c r="T12" s="16"/>
    </row>
    <row r="13" spans="1:21" x14ac:dyDescent="0.25">
      <c r="A13" s="5" t="s">
        <v>89</v>
      </c>
      <c r="B13" s="6">
        <v>730.53899999999999</v>
      </c>
      <c r="C13" s="6">
        <v>449.79399999999998</v>
      </c>
      <c r="D13" s="6">
        <v>280.745</v>
      </c>
      <c r="E13" s="7">
        <v>2203.86</v>
      </c>
      <c r="F13" s="7">
        <v>2340.1999999999998</v>
      </c>
      <c r="G13" s="7">
        <v>1648282.45</v>
      </c>
      <c r="H13" s="7">
        <v>3712.44</v>
      </c>
      <c r="I13" s="7">
        <v>1194.2</v>
      </c>
      <c r="J13" s="7"/>
      <c r="K13" s="19"/>
      <c r="L13" s="20">
        <v>374.4</v>
      </c>
      <c r="M13" s="8">
        <v>1247116.0942995145</v>
      </c>
      <c r="N13" s="8">
        <v>0</v>
      </c>
      <c r="O13" s="8">
        <v>1247116.0942995145</v>
      </c>
      <c r="P13" s="8">
        <v>1265212.3700000001</v>
      </c>
      <c r="Q13" s="8">
        <v>-18093.849999999999</v>
      </c>
      <c r="R13" s="8"/>
      <c r="S13" s="7">
        <v>-18093.849999999999</v>
      </c>
      <c r="T13" s="16"/>
    </row>
    <row r="14" spans="1:21" x14ac:dyDescent="0.25">
      <c r="A14" s="5" t="s">
        <v>90</v>
      </c>
      <c r="B14" s="6">
        <v>534.20399999999995</v>
      </c>
      <c r="C14" s="6">
        <v>348.17200000000003</v>
      </c>
      <c r="D14" s="6">
        <v>186.03200000000001</v>
      </c>
      <c r="E14" s="7">
        <v>2203.86</v>
      </c>
      <c r="F14" s="7">
        <v>2340.1999999999998</v>
      </c>
      <c r="G14" s="7">
        <v>1202674.43</v>
      </c>
      <c r="H14" s="7">
        <v>2677.6</v>
      </c>
      <c r="I14" s="7"/>
      <c r="J14" s="7"/>
      <c r="K14" s="19"/>
      <c r="L14" s="20">
        <v>1576</v>
      </c>
      <c r="M14" s="8">
        <v>1202674.43032</v>
      </c>
      <c r="N14" s="8">
        <v>0</v>
      </c>
      <c r="O14" s="8">
        <v>1202674.43032</v>
      </c>
      <c r="P14" s="8">
        <v>1036641.98</v>
      </c>
      <c r="Q14" s="8">
        <v>166032.45000000001</v>
      </c>
      <c r="R14" s="8"/>
      <c r="S14" s="7">
        <v>166032.45000000001</v>
      </c>
      <c r="T14" s="16"/>
    </row>
    <row r="15" spans="1:21" x14ac:dyDescent="0.25">
      <c r="A15" s="5" t="s">
        <v>91</v>
      </c>
      <c r="B15" s="6">
        <v>390.447</v>
      </c>
      <c r="C15" s="6">
        <v>273.42099999999999</v>
      </c>
      <c r="D15" s="6">
        <v>117.026</v>
      </c>
      <c r="E15" s="7">
        <v>2203.86</v>
      </c>
      <c r="F15" s="7">
        <v>2340.1999999999998</v>
      </c>
      <c r="G15" s="7">
        <v>876445.85</v>
      </c>
      <c r="H15" s="7">
        <v>2613.8000000000002</v>
      </c>
      <c r="I15" s="7"/>
      <c r="J15" s="7"/>
      <c r="K15" s="19"/>
      <c r="L15" s="20">
        <v>279.7</v>
      </c>
      <c r="M15" s="8">
        <v>876445.85026000021</v>
      </c>
      <c r="N15" s="8">
        <v>0</v>
      </c>
      <c r="O15" s="8">
        <v>876445.85026000021</v>
      </c>
      <c r="P15" s="8">
        <v>733960.89999999991</v>
      </c>
      <c r="Q15" s="8">
        <v>142484.95000000001</v>
      </c>
      <c r="R15" s="8"/>
      <c r="S15" s="7">
        <v>142484.95000000001</v>
      </c>
      <c r="T15" s="16"/>
    </row>
    <row r="16" spans="1:21" x14ac:dyDescent="0.25">
      <c r="A16" s="5" t="s">
        <v>92</v>
      </c>
      <c r="B16" s="6">
        <v>682.57100000000003</v>
      </c>
      <c r="C16" s="6">
        <v>451.79</v>
      </c>
      <c r="D16" s="6">
        <v>230.78100000000001</v>
      </c>
      <c r="E16" s="7">
        <v>2203.86</v>
      </c>
      <c r="F16" s="7">
        <v>2340.1999999999998</v>
      </c>
      <c r="G16" s="7">
        <v>1535755.61</v>
      </c>
      <c r="H16" s="7">
        <v>3911.6</v>
      </c>
      <c r="I16" s="7"/>
      <c r="J16" s="7"/>
      <c r="K16" s="19"/>
      <c r="L16" s="20">
        <v>604.79999999999995</v>
      </c>
      <c r="M16" s="8">
        <v>1535755.6056000001</v>
      </c>
      <c r="N16" s="8">
        <v>0</v>
      </c>
      <c r="O16" s="8">
        <v>1535755.6056000001</v>
      </c>
      <c r="P16" s="8">
        <v>1295825.51</v>
      </c>
      <c r="Q16" s="8">
        <v>239930.1</v>
      </c>
      <c r="R16" s="8"/>
      <c r="S16" s="7">
        <v>239930.1</v>
      </c>
      <c r="T16" s="16"/>
    </row>
    <row r="17" spans="1:19" s="10" customFormat="1" ht="14.25" x14ac:dyDescent="0.25">
      <c r="A17" s="9" t="s">
        <v>46</v>
      </c>
      <c r="B17" s="3">
        <f>SUM(B6:B16)</f>
        <v>5943.5129999999999</v>
      </c>
      <c r="C17" s="3">
        <f t="shared" ref="C17:D17" si="0">SUM(C6:C16)</f>
        <v>3879.6009999999997</v>
      </c>
      <c r="D17" s="3">
        <f t="shared" si="0"/>
        <v>2063.9119999999998</v>
      </c>
      <c r="E17" s="4"/>
      <c r="F17" s="4"/>
      <c r="G17" s="4">
        <f>SUM(G6:G16)</f>
        <v>13380064.319999998</v>
      </c>
      <c r="H17" s="4"/>
      <c r="I17" s="4"/>
      <c r="J17" s="4"/>
      <c r="K17" s="4"/>
      <c r="L17" s="9"/>
      <c r="M17" s="4">
        <f t="shared" ref="M17:O17" si="1">SUM(M6:M16)</f>
        <v>12726333.513980644</v>
      </c>
      <c r="N17" s="4">
        <f t="shared" si="1"/>
        <v>1045.4886330969687</v>
      </c>
      <c r="O17" s="4">
        <f t="shared" si="1"/>
        <v>12727379.002613742</v>
      </c>
      <c r="P17" s="4">
        <f>SUM(P6:P16)</f>
        <v>11040212.680000002</v>
      </c>
      <c r="Q17" s="4">
        <f t="shared" ref="Q17:R17" si="2">SUM(Q6:Q16)</f>
        <v>1692071.7013669028</v>
      </c>
      <c r="R17" s="4">
        <f t="shared" si="2"/>
        <v>1045.4886330969687</v>
      </c>
      <c r="S17" s="4">
        <f>SUM(S6:S16)</f>
        <v>1693117.19</v>
      </c>
    </row>
    <row r="18" spans="1:19" s="10" customFormat="1" ht="14.25" x14ac:dyDescent="0.25">
      <c r="B18" s="21"/>
      <c r="C18" s="21"/>
      <c r="D18" s="21"/>
      <c r="E18" s="18"/>
      <c r="F18" s="18"/>
      <c r="G18" s="18"/>
      <c r="H18" s="18"/>
      <c r="I18" s="18"/>
      <c r="J18" s="18"/>
      <c r="K18" s="18"/>
      <c r="M18" s="18"/>
      <c r="N18" s="18"/>
      <c r="O18" s="18"/>
      <c r="P18" s="18"/>
      <c r="Q18" s="18"/>
      <c r="R18" s="18"/>
      <c r="S18" s="18"/>
    </row>
  </sheetData>
  <sheetProtection algorithmName="SHA-512" hashValue="0PUOc3UcLVBlGO8xdu+31gql4T+bl2IJzJCo2xF1NyTjq0SHhknNq7SRlqUXdz+47NQqtb1f/tFtCGoZwDLzQA==" saltValue="E5ri2CSnHK89f3jGzjdXEw==" spinCount="100000" sheet="1" objects="1" scenarios="1"/>
  <mergeCells count="11">
    <mergeCell ref="A2:S2"/>
    <mergeCell ref="Q4:S4"/>
    <mergeCell ref="A1:U1"/>
    <mergeCell ref="A4:A5"/>
    <mergeCell ref="B4:B5"/>
    <mergeCell ref="C4:D4"/>
    <mergeCell ref="E4:F4"/>
    <mergeCell ref="G4:G5"/>
    <mergeCell ref="H4:L4"/>
    <mergeCell ref="M4:O4"/>
    <mergeCell ref="P4:P5"/>
  </mergeCells>
  <pageMargins left="0" right="0" top="0.39370078740157483" bottom="0.3937007874015748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Селиваново</vt:lpstr>
      <vt:lpstr>Ковров</vt:lpstr>
      <vt:lpstr>Муром</vt:lpstr>
      <vt:lpstr>Муром!Область_печати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Grechina</dc:creator>
  <cp:lastModifiedBy>vlad</cp:lastModifiedBy>
  <cp:lastPrinted>2019-04-05T09:11:15Z</cp:lastPrinted>
  <dcterms:created xsi:type="dcterms:W3CDTF">2019-04-05T08:51:30Z</dcterms:created>
  <dcterms:modified xsi:type="dcterms:W3CDTF">2019-04-05T11:25:31Z</dcterms:modified>
</cp:coreProperties>
</file>