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30" windowHeight="7080"/>
  </bookViews>
  <sheets>
    <sheet name="последний вар." sheetId="2" r:id="rId1"/>
    <sheet name="Лист1" sheetId="3" r:id="rId2"/>
  </sheets>
  <definedNames>
    <definedName name="_xlnm._FilterDatabase" localSheetId="0" hidden="1">'последний вар.'!$A$7:$G$93</definedName>
    <definedName name="_xlnm.Print_Titles" localSheetId="0">'последний вар.'!$7:$8</definedName>
  </definedNames>
  <calcPr calcId="125725"/>
</workbook>
</file>

<file path=xl/calcChain.xml><?xml version="1.0" encoding="utf-8"?>
<calcChain xmlns="http://schemas.openxmlformats.org/spreadsheetml/2006/main">
  <c r="C93" i="2"/>
  <c r="G26"/>
  <c r="G18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41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F93"/>
  <c r="G21"/>
  <c r="G74"/>
  <c r="G23" l="1"/>
  <c r="G29"/>
  <c r="G44"/>
  <c r="G52"/>
  <c r="G76"/>
  <c r="G78"/>
  <c r="G69"/>
  <c r="G49"/>
  <c r="G66"/>
  <c r="G91"/>
  <c r="G36"/>
  <c r="G31"/>
  <c r="G15"/>
  <c r="G10"/>
  <c r="G59"/>
  <c r="G75"/>
  <c r="G90"/>
  <c r="G79"/>
  <c r="G46"/>
  <c r="G47"/>
  <c r="G19"/>
  <c r="G87"/>
  <c r="G55"/>
  <c r="G22"/>
  <c r="G27"/>
  <c r="G50"/>
  <c r="G13"/>
  <c r="G64"/>
  <c r="G25"/>
  <c r="G17"/>
  <c r="G60"/>
  <c r="G48"/>
  <c r="G68"/>
  <c r="G85"/>
  <c r="G30"/>
  <c r="G77"/>
  <c r="G73"/>
  <c r="G32"/>
  <c r="G24"/>
  <c r="G16"/>
  <c r="G82"/>
  <c r="G38"/>
  <c r="G58"/>
  <c r="G45"/>
  <c r="G51"/>
  <c r="G54"/>
  <c r="G53"/>
  <c r="G57"/>
  <c r="G89" l="1"/>
  <c r="G35"/>
  <c r="G86"/>
  <c r="G56"/>
  <c r="G83"/>
  <c r="G28"/>
  <c r="G62"/>
  <c r="G81"/>
  <c r="G37"/>
  <c r="G88"/>
  <c r="G12"/>
  <c r="G11"/>
  <c r="G67"/>
  <c r="G33"/>
  <c r="G20"/>
  <c r="G92"/>
  <c r="G14"/>
  <c r="G42"/>
  <c r="G70" l="1"/>
  <c r="G39"/>
  <c r="D93"/>
  <c r="G9"/>
  <c r="E93"/>
</calcChain>
</file>

<file path=xl/sharedStrings.xml><?xml version="1.0" encoding="utf-8"?>
<sst xmlns="http://schemas.openxmlformats.org/spreadsheetml/2006/main" count="93" uniqueCount="93">
  <si>
    <t>№ п/п</t>
  </si>
  <si>
    <t>Комментарий</t>
  </si>
  <si>
    <t xml:space="preserve">Всего с учетом НДС, руб. </t>
  </si>
  <si>
    <t xml:space="preserve">Итого площадь дома </t>
  </si>
  <si>
    <t>УУТ г. Петушки, ул Московская, д.19</t>
  </si>
  <si>
    <t>УУТ Петушки ул. Московская,д.2</t>
  </si>
  <si>
    <t>УУТ Петушки ул. Строителей,д,28</t>
  </si>
  <si>
    <t>УУТ Петушки ул. Строителей,д,14</t>
  </si>
  <si>
    <t>УУТ Петушки ул. Маяковского,д.23</t>
  </si>
  <si>
    <t>УУТ Петушки ул. Маяковского,д,25</t>
  </si>
  <si>
    <t>УУТ Петушки ул. Строителей,д.8</t>
  </si>
  <si>
    <t>УУТ Петушки ул. Московская,д.22</t>
  </si>
  <si>
    <t>УУТ Петушки ул. Московская,д.9</t>
  </si>
  <si>
    <t>УУТ Петушки ул. Московская,д.21</t>
  </si>
  <si>
    <t>УУТ Петушки ул. Московская,д.1</t>
  </si>
  <si>
    <t>УУТ Петушки ул. Московская,д.17</t>
  </si>
  <si>
    <t>УУТ Петушки ул. Маяковского, 27</t>
  </si>
  <si>
    <t>УУТ Петушки ул. Маяковского, 17</t>
  </si>
  <si>
    <t>УУТ Петушки ул. Маяковского, 15</t>
  </si>
  <si>
    <t>УУТ Петушки ул.Советская площадь,д.1</t>
  </si>
  <si>
    <t>УУТ Петушки ул.Московская,д.12</t>
  </si>
  <si>
    <t>УУТ Петушки ул.Маяковского, д,21</t>
  </si>
  <si>
    <t>УУТ Петушки ул.Строителей,д,4</t>
  </si>
  <si>
    <t>УУТ Петушки ул.Московская,д.8</t>
  </si>
  <si>
    <t>УУТ Петушки ул.Московская,д.5</t>
  </si>
  <si>
    <t>УУТ Петушки ул.Строителей,д.18</t>
  </si>
  <si>
    <t>УУТ Петушки ул.Московская,д.18</t>
  </si>
  <si>
    <t>УУТ Покров ул.К.Либкнехта д.2</t>
  </si>
  <si>
    <t>УУТ Покров ул.Больничный пр.,д.3(маслосемейное общежитие)</t>
  </si>
  <si>
    <t>УУТ Покров ул.Больничный проезд,д.3</t>
  </si>
  <si>
    <t>УУТ Покров ул.Больничный проезд,д.5</t>
  </si>
  <si>
    <t>УУТ Покров ул. 3 Интернациональная д.79А</t>
  </si>
  <si>
    <t>УУТ Покров ул. Фейгина д.3а корпус 2</t>
  </si>
  <si>
    <t>УУТ Покров ул. Фейгина д.3а корпус 1</t>
  </si>
  <si>
    <t>УУТ Покров ул. Октябрьская,д3-2</t>
  </si>
  <si>
    <t>УУТ Покров ул. Октябрьская,д3-3</t>
  </si>
  <si>
    <t>УУТ Покров ул. Октябрьская,д1-2</t>
  </si>
  <si>
    <t>УУТ Покров ул. Октябрьская,д1-1</t>
  </si>
  <si>
    <t>УУТ Покров ул. Фейгина, д.1А</t>
  </si>
  <si>
    <t>УУТ Покров ул. Пролетарская, д.3</t>
  </si>
  <si>
    <t>УУТ Покров ул. Пролетарская, д.5</t>
  </si>
  <si>
    <t>УУТ Покров ул. Испытателей,д1</t>
  </si>
  <si>
    <t>УУТ Покров ул. Быкова,д1</t>
  </si>
  <si>
    <t>УУТ Покров ул. Быкова,д2</t>
  </si>
  <si>
    <t>УУТ Покров ул. К.Либкнехта д.4</t>
  </si>
  <si>
    <t>УУТ Покров ул. К.Либкнехта д.6</t>
  </si>
  <si>
    <t>УУТ Покров ул. К.Либкнехта д.8</t>
  </si>
  <si>
    <t>УУТ Покров ул. К.Либкнехта д.10</t>
  </si>
  <si>
    <t>УУТ Покров ул. К.Либкнехта д.12</t>
  </si>
  <si>
    <t>УУТ Покров ул. Пролетарская,д.11</t>
  </si>
  <si>
    <t>УУТ Покров ул.3 Интернационала д.51</t>
  </si>
  <si>
    <t>УУТ Покров ул.3 Интернационала д.57</t>
  </si>
  <si>
    <t>УУТ Покров ул.3 Интернационала д.64б</t>
  </si>
  <si>
    <t>УУТ Покров ул.3 Интернационала д.76</t>
  </si>
  <si>
    <t>УУТ Покров ул.Больничный пр. д2-1</t>
  </si>
  <si>
    <t>УУТ Покров ул.Больничный пр. д2-2</t>
  </si>
  <si>
    <t>УУТ Покров ул.Больничный пр. д4-1</t>
  </si>
  <si>
    <t>УУТ Покров ул.Больничный пр. д4-2</t>
  </si>
  <si>
    <t>УУТ Покров ул.Больничный пр. д6-1</t>
  </si>
  <si>
    <t>УУТ Покров ул.Больничный пр. д6-2</t>
  </si>
  <si>
    <t>УУТ Покров ул.Первомайская д.1</t>
  </si>
  <si>
    <t>УУТ Покров ул.Октябрьская д.3-1</t>
  </si>
  <si>
    <t>УУТ Покров ул 3 Интернационала д.81</t>
  </si>
  <si>
    <t>УУТ Покров ул 3 Интернационала д.83</t>
  </si>
  <si>
    <t>УУТ Покров ул Советская д.78</t>
  </si>
  <si>
    <t>УУТ Покров ул Советская д.49-1</t>
  </si>
  <si>
    <t>УУТ Покров ул Советская д.49-2</t>
  </si>
  <si>
    <t>УУТ Покров ул Советская д.49-3</t>
  </si>
  <si>
    <t>УУТ Покров ул Герасимова,17</t>
  </si>
  <si>
    <t>УУТ Покров ул Герасимова,23</t>
  </si>
  <si>
    <t>УУТ Покров ул Герасимова,24</t>
  </si>
  <si>
    <t>УУТ Покров ул Герасимова,26</t>
  </si>
  <si>
    <t>УУТ Покров ул Герасимова,28</t>
  </si>
  <si>
    <t>УУТ п. Костерево,ул.Горького,д.4</t>
  </si>
  <si>
    <t>УУТ п. Труд, ул.Советская, д.2-1</t>
  </si>
  <si>
    <t>УУТ п. Труд, ул.Советская, д.2-2</t>
  </si>
  <si>
    <t>УУТ г. Городищи, ул.Ленина,д.9А</t>
  </si>
  <si>
    <t>УУТ г. Городищи, ул.К,Соловьева д.1</t>
  </si>
  <si>
    <t>УУТ г. Городищи, ул.К. Соловьева,д.4а-1</t>
  </si>
  <si>
    <t>УУТ г. Городищи, ул.К. Соловьева,д.4а-2</t>
  </si>
  <si>
    <t>УУТ г. Городищи, ул.Советская,д.19</t>
  </si>
  <si>
    <t>УУТ г. Городищи, ул. Советская, д.23</t>
  </si>
  <si>
    <t>УУТ г. Городищи, ул. Советская, д.25</t>
  </si>
  <si>
    <t>УУТ г. Городищи, ул. Советская, д.34</t>
  </si>
  <si>
    <t>УУТ г. Городищи, ул. Советская, д.38</t>
  </si>
  <si>
    <t>УУТ г. Городищи, ул. Советская, д.38А</t>
  </si>
  <si>
    <t>УУТ г. Городищи, ул. Советская, д.40</t>
  </si>
  <si>
    <t>УУТ г. Городищи, ул. Советская, д.42</t>
  </si>
  <si>
    <t>ИТОГО:</t>
  </si>
  <si>
    <t>Стоимость ОДПУ ,руб.</t>
  </si>
  <si>
    <t>Сумма наценки</t>
  </si>
  <si>
    <t>Стоимость ОДПУ на 1 м2, руб.с НДС</t>
  </si>
  <si>
    <t>Расчет стоимости расходов на установку общедомовых приборов учета тепловой энергии Петушинского филиала ООО "Владимиртеплогаз"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</si>
</sst>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Arial"/>
      <family val="2"/>
    </font>
    <font>
      <sz val="8"/>
      <color indexed="63"/>
      <name val="Arial"/>
      <family val="2"/>
    </font>
    <font>
      <sz val="8"/>
      <name val="Arial"/>
      <family val="2"/>
      <charset val="204"/>
    </font>
    <font>
      <b/>
      <sz val="8"/>
      <color indexed="63"/>
      <name val="Arial"/>
      <family val="2"/>
      <charset val="204"/>
    </font>
    <font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3" fillId="5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0" fontId="2" fillId="0" borderId="1" xfId="1" applyNumberForma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left" vertical="center"/>
    </xf>
    <xf numFmtId="4" fontId="3" fillId="6" borderId="1" xfId="0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left" vertical="center"/>
    </xf>
    <xf numFmtId="4" fontId="3" fillId="5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0" fontId="4" fillId="0" borderId="1" xfId="1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4"/>
  <sheetViews>
    <sheetView tabSelected="1" zoomScaleNormal="100" workbookViewId="0">
      <selection activeCell="J13" sqref="J13"/>
    </sheetView>
  </sheetViews>
  <sheetFormatPr defaultColWidth="9.140625" defaultRowHeight="15"/>
  <cols>
    <col min="1" max="1" width="6.42578125" customWidth="1"/>
    <col min="2" max="2" width="36.85546875" style="1" customWidth="1"/>
    <col min="3" max="3" width="12.7109375" style="1" customWidth="1"/>
    <col min="4" max="4" width="9.7109375" customWidth="1"/>
    <col min="5" max="5" width="14.28515625" customWidth="1"/>
    <col min="6" max="6" width="12" customWidth="1"/>
    <col min="7" max="7" width="15.28515625" style="2" customWidth="1"/>
  </cols>
  <sheetData>
    <row r="2" spans="1:7">
      <c r="E2" s="3"/>
      <c r="F2" s="3"/>
    </row>
    <row r="5" spans="1:7" ht="36" customHeight="1">
      <c r="A5" s="3" t="s">
        <v>92</v>
      </c>
      <c r="B5" s="3"/>
      <c r="C5" s="3"/>
      <c r="D5" s="3"/>
      <c r="E5" s="3"/>
      <c r="F5" s="3"/>
      <c r="G5" s="3"/>
    </row>
    <row r="7" spans="1:7" ht="34.5" customHeight="1">
      <c r="A7" s="6" t="s">
        <v>0</v>
      </c>
      <c r="B7" s="6" t="s">
        <v>1</v>
      </c>
      <c r="C7" s="6" t="s">
        <v>89</v>
      </c>
      <c r="D7" s="24" t="s">
        <v>90</v>
      </c>
      <c r="E7" s="7" t="s">
        <v>2</v>
      </c>
      <c r="F7" s="7" t="s">
        <v>3</v>
      </c>
      <c r="G7" s="29" t="s">
        <v>91</v>
      </c>
    </row>
    <row r="8" spans="1:7" ht="19.5" customHeight="1">
      <c r="A8" s="7"/>
      <c r="B8" s="7"/>
      <c r="C8" s="7"/>
      <c r="D8" s="24"/>
      <c r="E8" s="7"/>
      <c r="F8" s="7"/>
      <c r="G8" s="29"/>
    </row>
    <row r="9" spans="1:7" ht="15" customHeight="1">
      <c r="A9" s="8">
        <v>1</v>
      </c>
      <c r="B9" s="9" t="s">
        <v>4</v>
      </c>
      <c r="C9" s="10">
        <v>123170.57</v>
      </c>
      <c r="D9" s="10">
        <v>1834.9555694915257</v>
      </c>
      <c r="E9" s="10">
        <v>147506.52017200002</v>
      </c>
      <c r="F9" s="10">
        <v>3413.4</v>
      </c>
      <c r="G9" s="30">
        <f>E9/F9</f>
        <v>43.213956809046699</v>
      </c>
    </row>
    <row r="10" spans="1:7" ht="15" customHeight="1">
      <c r="A10" s="8">
        <f>A9+1</f>
        <v>2</v>
      </c>
      <c r="B10" s="9" t="s">
        <v>5</v>
      </c>
      <c r="C10" s="10">
        <v>139597.6</v>
      </c>
      <c r="D10" s="10">
        <v>2002.7449654237289</v>
      </c>
      <c r="E10" s="10">
        <v>167088.40705920002</v>
      </c>
      <c r="F10" s="10">
        <v>2360.79</v>
      </c>
      <c r="G10" s="30">
        <f t="shared" ref="G10:G59" si="0">E10/F10</f>
        <v>70.776480355813106</v>
      </c>
    </row>
    <row r="11" spans="1:7" ht="15" customHeight="1">
      <c r="A11" s="8">
        <f t="shared" ref="A11:A74" si="1">A10+1</f>
        <v>3</v>
      </c>
      <c r="B11" s="9" t="s">
        <v>6</v>
      </c>
      <c r="C11" s="10">
        <v>118553.35</v>
      </c>
      <c r="D11" s="10">
        <v>1901.7779464406781</v>
      </c>
      <c r="E11" s="10">
        <v>142137.0509768</v>
      </c>
      <c r="F11" s="10">
        <v>4453.5</v>
      </c>
      <c r="G11" s="30">
        <f t="shared" si="0"/>
        <v>31.915808010957676</v>
      </c>
    </row>
    <row r="12" spans="1:7" ht="15" customHeight="1">
      <c r="A12" s="8">
        <f t="shared" si="1"/>
        <v>4</v>
      </c>
      <c r="B12" s="9" t="s">
        <v>7</v>
      </c>
      <c r="C12" s="10">
        <v>118340.76</v>
      </c>
      <c r="D12" s="10">
        <v>1757.4412067796611</v>
      </c>
      <c r="E12" s="10">
        <v>141715.87742400001</v>
      </c>
      <c r="F12" s="10">
        <v>2868.0099999999998</v>
      </c>
      <c r="G12" s="30">
        <f t="shared" si="0"/>
        <v>49.41261621263525</v>
      </c>
    </row>
    <row r="13" spans="1:7" ht="15" customHeight="1">
      <c r="A13" s="8">
        <f t="shared" si="1"/>
        <v>5</v>
      </c>
      <c r="B13" s="9" t="s">
        <v>8</v>
      </c>
      <c r="C13" s="10">
        <v>146892.16</v>
      </c>
      <c r="D13" s="10">
        <v>2349.4052013559321</v>
      </c>
      <c r="E13" s="10">
        <v>176105.04693760001</v>
      </c>
      <c r="F13" s="10">
        <v>6210.1399999999994</v>
      </c>
      <c r="G13" s="30">
        <f t="shared" si="0"/>
        <v>28.357661330920081</v>
      </c>
    </row>
    <row r="14" spans="1:7" ht="15" customHeight="1">
      <c r="A14" s="8">
        <f t="shared" si="1"/>
        <v>6</v>
      </c>
      <c r="B14" s="9" t="s">
        <v>9</v>
      </c>
      <c r="C14" s="10">
        <v>123002.78</v>
      </c>
      <c r="D14" s="10">
        <v>1788.9396433898305</v>
      </c>
      <c r="E14" s="10">
        <v>147254.22917920002</v>
      </c>
      <c r="F14" s="10">
        <v>3385.2</v>
      </c>
      <c r="G14" s="30">
        <f t="shared" si="0"/>
        <v>43.499417812596015</v>
      </c>
    </row>
    <row r="15" spans="1:7" ht="15" customHeight="1">
      <c r="A15" s="8">
        <f t="shared" si="1"/>
        <v>7</v>
      </c>
      <c r="B15" s="9" t="s">
        <v>10</v>
      </c>
      <c r="C15" s="10">
        <v>119674.38</v>
      </c>
      <c r="D15" s="10">
        <v>1758.7771647457628</v>
      </c>
      <c r="E15" s="10">
        <v>143291.1254544</v>
      </c>
      <c r="F15" s="10">
        <v>3394.2</v>
      </c>
      <c r="G15" s="30">
        <f t="shared" si="0"/>
        <v>42.216464985681455</v>
      </c>
    </row>
    <row r="16" spans="1:7" ht="15" customHeight="1">
      <c r="A16" s="8">
        <f t="shared" si="1"/>
        <v>8</v>
      </c>
      <c r="B16" s="9" t="s">
        <v>11</v>
      </c>
      <c r="C16" s="10">
        <v>122727.48</v>
      </c>
      <c r="D16" s="10">
        <v>1805.192686101695</v>
      </c>
      <c r="E16" s="10">
        <v>146948.5537696</v>
      </c>
      <c r="F16" s="10">
        <v>3177.85</v>
      </c>
      <c r="G16" s="30">
        <f t="shared" si="0"/>
        <v>46.241500942335229</v>
      </c>
    </row>
    <row r="17" spans="1:7" ht="15" customHeight="1">
      <c r="A17" s="8">
        <f t="shared" si="1"/>
        <v>9</v>
      </c>
      <c r="B17" s="9" t="s">
        <v>12</v>
      </c>
      <c r="C17" s="10">
        <v>121431.07</v>
      </c>
      <c r="D17" s="10">
        <v>1745.6333199999999</v>
      </c>
      <c r="E17" s="10">
        <v>145348.50991759999</v>
      </c>
      <c r="F17" s="10">
        <v>3126.05</v>
      </c>
      <c r="G17" s="30">
        <f t="shared" si="0"/>
        <v>46.495900551046844</v>
      </c>
    </row>
    <row r="18" spans="1:7" ht="15" customHeight="1">
      <c r="A18" s="8">
        <f t="shared" si="1"/>
        <v>10</v>
      </c>
      <c r="B18" s="9" t="s">
        <v>13</v>
      </c>
      <c r="C18" s="10">
        <v>121870.93</v>
      </c>
      <c r="D18" s="10">
        <v>1834.0273715254236</v>
      </c>
      <c r="E18" s="10">
        <v>145971.84969840001</v>
      </c>
      <c r="F18" s="10">
        <v>3401.95</v>
      </c>
      <c r="G18" s="30">
        <f t="shared" si="0"/>
        <v>42.908287805052986</v>
      </c>
    </row>
    <row r="19" spans="1:7" ht="15" customHeight="1">
      <c r="A19" s="8">
        <f t="shared" si="1"/>
        <v>11</v>
      </c>
      <c r="B19" s="9" t="s">
        <v>14</v>
      </c>
      <c r="C19" s="10">
        <v>128488.17</v>
      </c>
      <c r="D19" s="10">
        <v>1840.0968413559322</v>
      </c>
      <c r="E19" s="10">
        <v>153787.3548728</v>
      </c>
      <c r="F19" s="10">
        <v>2795.16</v>
      </c>
      <c r="G19" s="30">
        <f t="shared" si="0"/>
        <v>55.019159859471372</v>
      </c>
    </row>
    <row r="20" spans="1:7" ht="15" customHeight="1">
      <c r="A20" s="8">
        <f t="shared" si="1"/>
        <v>12</v>
      </c>
      <c r="B20" s="9" t="s">
        <v>15</v>
      </c>
      <c r="C20" s="10">
        <v>139698.35</v>
      </c>
      <c r="D20" s="10">
        <v>2047.9564115254238</v>
      </c>
      <c r="E20" s="10">
        <v>167260.6415656</v>
      </c>
      <c r="F20" s="10">
        <v>3404.58</v>
      </c>
      <c r="G20" s="30">
        <f t="shared" si="0"/>
        <v>49.128127864699906</v>
      </c>
    </row>
    <row r="21" spans="1:7" ht="15" customHeight="1">
      <c r="A21" s="8">
        <f t="shared" si="1"/>
        <v>13</v>
      </c>
      <c r="B21" s="9" t="s">
        <v>16</v>
      </c>
      <c r="C21" s="10">
        <v>136656.1</v>
      </c>
      <c r="D21" s="10">
        <v>2035.895214915254</v>
      </c>
      <c r="E21" s="10">
        <v>163656.55435359999</v>
      </c>
      <c r="F21" s="10">
        <v>4290.2</v>
      </c>
      <c r="G21" s="30">
        <f t="shared" si="0"/>
        <v>38.146602571814832</v>
      </c>
    </row>
    <row r="22" spans="1:7" ht="15" customHeight="1">
      <c r="A22" s="8">
        <f t="shared" si="1"/>
        <v>14</v>
      </c>
      <c r="B22" s="9" t="s">
        <v>17</v>
      </c>
      <c r="C22" s="10">
        <v>123430.39999999999</v>
      </c>
      <c r="D22" s="10">
        <v>1789.1819227118644</v>
      </c>
      <c r="E22" s="10">
        <v>147759.1066688</v>
      </c>
      <c r="F22" s="10">
        <v>3021.74</v>
      </c>
      <c r="G22" s="30">
        <f t="shared" si="0"/>
        <v>48.898683099406306</v>
      </c>
    </row>
    <row r="23" spans="1:7" ht="15" customHeight="1">
      <c r="A23" s="8">
        <f t="shared" si="1"/>
        <v>15</v>
      </c>
      <c r="B23" s="9" t="s">
        <v>18</v>
      </c>
      <c r="C23" s="10">
        <v>124331.15</v>
      </c>
      <c r="D23" s="10">
        <v>1785.3234406779661</v>
      </c>
      <c r="E23" s="10">
        <v>148817.43865999999</v>
      </c>
      <c r="F23" s="10">
        <v>3037.6</v>
      </c>
      <c r="G23" s="30">
        <f t="shared" si="0"/>
        <v>48.991782545430603</v>
      </c>
    </row>
    <row r="24" spans="1:7" ht="15" customHeight="1">
      <c r="A24" s="8">
        <f t="shared" si="1"/>
        <v>16</v>
      </c>
      <c r="B24" s="9" t="s">
        <v>19</v>
      </c>
      <c r="C24" s="10">
        <v>122474.68</v>
      </c>
      <c r="D24" s="10">
        <v>1714.154193898305</v>
      </c>
      <c r="E24" s="10">
        <v>146542.82434879997</v>
      </c>
      <c r="F24" s="10">
        <v>1911.2500000000002</v>
      </c>
      <c r="G24" s="30">
        <f>E24/F24</f>
        <v>76.673812608920841</v>
      </c>
    </row>
    <row r="25" spans="1:7" ht="15" customHeight="1">
      <c r="A25" s="8">
        <f t="shared" si="1"/>
        <v>17</v>
      </c>
      <c r="B25" s="9" t="s">
        <v>20</v>
      </c>
      <c r="C25" s="10">
        <v>122964.59</v>
      </c>
      <c r="D25" s="10">
        <v>1773.8138813559322</v>
      </c>
      <c r="E25" s="10">
        <v>147191.31657999998</v>
      </c>
      <c r="F25" s="10">
        <v>3169.37</v>
      </c>
      <c r="G25" s="30">
        <f t="shared" si="0"/>
        <v>46.441821743753486</v>
      </c>
    </row>
    <row r="26" spans="1:7" ht="15" customHeight="1">
      <c r="A26" s="8">
        <f t="shared" si="1"/>
        <v>18</v>
      </c>
      <c r="B26" s="9" t="s">
        <v>21</v>
      </c>
      <c r="C26" s="10">
        <v>125828.51</v>
      </c>
      <c r="D26" s="10">
        <v>1705.5085471186439</v>
      </c>
      <c r="E26" s="10">
        <v>150490.14188559999</v>
      </c>
      <c r="F26" s="10">
        <v>1784.98</v>
      </c>
      <c r="G26" s="30">
        <f t="shared" si="0"/>
        <v>84.309147377337553</v>
      </c>
    </row>
    <row r="27" spans="1:7" ht="15" customHeight="1">
      <c r="A27" s="8">
        <f t="shared" si="1"/>
        <v>19</v>
      </c>
      <c r="B27" s="9" t="s">
        <v>22</v>
      </c>
      <c r="C27" s="10">
        <v>140798.15</v>
      </c>
      <c r="D27" s="10">
        <v>2114.9347789830508</v>
      </c>
      <c r="E27" s="10">
        <v>168637.44003920001</v>
      </c>
      <c r="F27" s="10">
        <v>4089.21</v>
      </c>
      <c r="G27" s="30">
        <f t="shared" si="0"/>
        <v>41.239613529067967</v>
      </c>
    </row>
    <row r="28" spans="1:7" ht="15" customHeight="1">
      <c r="A28" s="8">
        <f t="shared" si="1"/>
        <v>20</v>
      </c>
      <c r="B28" s="9" t="s">
        <v>23</v>
      </c>
      <c r="C28" s="10">
        <v>126769.22</v>
      </c>
      <c r="D28" s="10">
        <v>1853.6935661016951</v>
      </c>
      <c r="E28" s="10">
        <v>151775.038008</v>
      </c>
      <c r="F28" s="10">
        <v>2932.4</v>
      </c>
      <c r="G28" s="30">
        <f t="shared" si="0"/>
        <v>51.757958671395443</v>
      </c>
    </row>
    <row r="29" spans="1:7" ht="15" customHeight="1">
      <c r="A29" s="8">
        <f t="shared" si="1"/>
        <v>21</v>
      </c>
      <c r="B29" s="9" t="s">
        <v>24</v>
      </c>
      <c r="C29" s="10">
        <v>121984.33</v>
      </c>
      <c r="D29" s="10">
        <v>1806.0532074576272</v>
      </c>
      <c r="E29" s="10">
        <v>146072.65218480001</v>
      </c>
      <c r="F29" s="10">
        <v>2878.4</v>
      </c>
      <c r="G29" s="30">
        <f t="shared" si="0"/>
        <v>50.747864155364091</v>
      </c>
    </row>
    <row r="30" spans="1:7" ht="15" customHeight="1">
      <c r="A30" s="8">
        <f t="shared" si="1"/>
        <v>22</v>
      </c>
      <c r="B30" s="9" t="s">
        <v>25</v>
      </c>
      <c r="C30" s="10">
        <v>135812.44</v>
      </c>
      <c r="D30" s="10">
        <v>2094.2195444067797</v>
      </c>
      <c r="E30" s="10">
        <v>162729.8582624</v>
      </c>
      <c r="F30" s="10">
        <v>5125.05</v>
      </c>
      <c r="G30" s="30">
        <f t="shared" si="0"/>
        <v>31.751857691612763</v>
      </c>
    </row>
    <row r="31" spans="1:7" ht="15" customHeight="1">
      <c r="A31" s="8">
        <f t="shared" si="1"/>
        <v>23</v>
      </c>
      <c r="B31" s="9" t="s">
        <v>26</v>
      </c>
      <c r="C31" s="10">
        <v>115894.68</v>
      </c>
      <c r="D31" s="10">
        <v>1732.9774074576271</v>
      </c>
      <c r="E31" s="10">
        <v>138800.6357408</v>
      </c>
      <c r="F31" s="10">
        <v>2856.49</v>
      </c>
      <c r="G31" s="30">
        <f t="shared" si="0"/>
        <v>48.591325627185817</v>
      </c>
    </row>
    <row r="32" spans="1:7" ht="15" customHeight="1">
      <c r="A32" s="8">
        <f t="shared" si="1"/>
        <v>24</v>
      </c>
      <c r="B32" s="9" t="s">
        <v>27</v>
      </c>
      <c r="C32" s="10">
        <v>121170.01</v>
      </c>
      <c r="D32" s="10">
        <v>1884.2862596610169</v>
      </c>
      <c r="E32" s="10">
        <v>145204.0695864</v>
      </c>
      <c r="F32" s="10">
        <v>3985.4</v>
      </c>
      <c r="G32" s="30">
        <f>E32/F32</f>
        <v>36.434001502082602</v>
      </c>
    </row>
    <row r="33" spans="1:7" ht="15" customHeight="1">
      <c r="A33" s="11">
        <f t="shared" si="1"/>
        <v>25</v>
      </c>
      <c r="B33" s="12" t="s">
        <v>28</v>
      </c>
      <c r="C33" s="13">
        <v>116173.79</v>
      </c>
      <c r="D33" s="13">
        <v>1672.7676386440678</v>
      </c>
      <c r="E33" s="13">
        <v>139058.93801360001</v>
      </c>
      <c r="F33" s="13">
        <v>2433.0499999999997</v>
      </c>
      <c r="G33" s="31">
        <f>(E33+E34)/(F33+F34)</f>
        <v>44.093882031883822</v>
      </c>
    </row>
    <row r="34" spans="1:7" ht="15" customHeight="1">
      <c r="A34" s="11">
        <f t="shared" si="1"/>
        <v>26</v>
      </c>
      <c r="B34" s="12" t="s">
        <v>29</v>
      </c>
      <c r="C34" s="13">
        <v>126461.52</v>
      </c>
      <c r="D34" s="13">
        <v>1928.2277369491524</v>
      </c>
      <c r="E34" s="13">
        <v>151499.90232960001</v>
      </c>
      <c r="F34" s="13">
        <v>4156.5</v>
      </c>
      <c r="G34" s="31"/>
    </row>
    <row r="35" spans="1:7" ht="15" customHeight="1">
      <c r="A35" s="8">
        <f t="shared" si="1"/>
        <v>27</v>
      </c>
      <c r="B35" s="9" t="s">
        <v>30</v>
      </c>
      <c r="C35" s="10">
        <v>121527.9</v>
      </c>
      <c r="D35" s="10">
        <v>1776.1302440677964</v>
      </c>
      <c r="E35" s="10">
        <v>145498.755688</v>
      </c>
      <c r="F35" s="10">
        <v>2403</v>
      </c>
      <c r="G35" s="30">
        <f t="shared" si="0"/>
        <v>60.548795542238871</v>
      </c>
    </row>
    <row r="36" spans="1:7" ht="15" customHeight="1">
      <c r="A36" s="8">
        <f t="shared" si="1"/>
        <v>28</v>
      </c>
      <c r="B36" s="9" t="s">
        <v>31</v>
      </c>
      <c r="C36" s="10">
        <v>123965.62</v>
      </c>
      <c r="D36" s="10">
        <v>1644.0405816949153</v>
      </c>
      <c r="E36" s="10">
        <v>148219.39948640001</v>
      </c>
      <c r="F36" s="10">
        <v>1642.2</v>
      </c>
      <c r="G36" s="30">
        <f>E36/F36</f>
        <v>90.256606677871147</v>
      </c>
    </row>
    <row r="37" spans="1:7" ht="15" customHeight="1">
      <c r="A37" s="14">
        <f t="shared" si="1"/>
        <v>29</v>
      </c>
      <c r="B37" s="15" t="s">
        <v>32</v>
      </c>
      <c r="C37" s="16">
        <v>139985.07</v>
      </c>
      <c r="D37" s="16">
        <v>2149.1802650847462</v>
      </c>
      <c r="E37" s="16">
        <v>167718.4153128</v>
      </c>
      <c r="F37" s="16">
        <v>3468.45</v>
      </c>
      <c r="G37" s="32">
        <f>E37/F37</f>
        <v>48.355436956796268</v>
      </c>
    </row>
    <row r="38" spans="1:7" ht="15" customHeight="1">
      <c r="A38" s="14">
        <f t="shared" si="1"/>
        <v>30</v>
      </c>
      <c r="B38" s="15" t="s">
        <v>33</v>
      </c>
      <c r="C38" s="16">
        <v>138085.67000000001</v>
      </c>
      <c r="D38" s="16">
        <v>2194.8357145762716</v>
      </c>
      <c r="E38" s="16">
        <v>165530.99674320003</v>
      </c>
      <c r="F38" s="16">
        <v>3198.02</v>
      </c>
      <c r="G38" s="32">
        <f>E38/F38</f>
        <v>51.760463268897638</v>
      </c>
    </row>
    <row r="39" spans="1:7" ht="15" customHeight="1">
      <c r="A39" s="17">
        <f t="shared" si="1"/>
        <v>31</v>
      </c>
      <c r="B39" s="18" t="s">
        <v>34</v>
      </c>
      <c r="C39" s="19">
        <v>125732.86</v>
      </c>
      <c r="D39" s="19">
        <v>1650.579979661017</v>
      </c>
      <c r="E39" s="19">
        <v>150312.459176</v>
      </c>
      <c r="F39" s="19">
        <v>1990.4</v>
      </c>
      <c r="G39" s="33">
        <f>(E39+E40+E41)/(F39+F40+F41)</f>
        <v>79.336634289243449</v>
      </c>
    </row>
    <row r="40" spans="1:7" ht="15" customHeight="1">
      <c r="A40" s="17">
        <f t="shared" si="1"/>
        <v>32</v>
      </c>
      <c r="B40" s="18" t="s">
        <v>35</v>
      </c>
      <c r="C40" s="19">
        <v>125430.1</v>
      </c>
      <c r="D40" s="19">
        <v>1646.946859661017</v>
      </c>
      <c r="E40" s="19">
        <v>149950.91529440001</v>
      </c>
      <c r="F40" s="19">
        <v>1749.6000000000001</v>
      </c>
      <c r="G40" s="33"/>
    </row>
    <row r="41" spans="1:7" ht="15" customHeight="1">
      <c r="A41" s="17">
        <f>A66+1</f>
        <v>58</v>
      </c>
      <c r="B41" s="18" t="s">
        <v>61</v>
      </c>
      <c r="C41" s="19">
        <v>122775.19</v>
      </c>
      <c r="D41" s="19">
        <v>1610.1987789830507</v>
      </c>
      <c r="E41" s="19">
        <v>146774.75875919999</v>
      </c>
      <c r="F41" s="19">
        <v>1894.7</v>
      </c>
      <c r="G41" s="33"/>
    </row>
    <row r="42" spans="1:7" ht="15" customHeight="1">
      <c r="A42" s="11">
        <f>A40+1</f>
        <v>33</v>
      </c>
      <c r="B42" s="12" t="s">
        <v>36</v>
      </c>
      <c r="C42" s="13">
        <v>125535.52</v>
      </c>
      <c r="D42" s="13">
        <v>1633.5444176271187</v>
      </c>
      <c r="E42" s="13">
        <v>150059.49601279999</v>
      </c>
      <c r="F42" s="13">
        <v>1374.7</v>
      </c>
      <c r="G42" s="31">
        <f>(E42+E43)/(F42+F43)</f>
        <v>109.12971811823752</v>
      </c>
    </row>
    <row r="43" spans="1:7" ht="15" customHeight="1">
      <c r="A43" s="11">
        <f t="shared" si="1"/>
        <v>34</v>
      </c>
      <c r="B43" s="12" t="s">
        <v>37</v>
      </c>
      <c r="C43" s="13">
        <v>125469.63</v>
      </c>
      <c r="D43" s="13">
        <v>1647.4212196610172</v>
      </c>
      <c r="E43" s="13">
        <v>149998.12043919999</v>
      </c>
      <c r="F43" s="13">
        <v>1374.85</v>
      </c>
      <c r="G43" s="31"/>
    </row>
    <row r="44" spans="1:7" ht="15" customHeight="1">
      <c r="A44" s="8">
        <f t="shared" si="1"/>
        <v>35</v>
      </c>
      <c r="B44" s="9" t="s">
        <v>38</v>
      </c>
      <c r="C44" s="10">
        <v>122987.72</v>
      </c>
      <c r="D44" s="10">
        <v>1808.3155661016949</v>
      </c>
      <c r="E44" s="10">
        <v>147259.321968</v>
      </c>
      <c r="F44" s="10">
        <v>3115.6</v>
      </c>
      <c r="G44" s="30">
        <f t="shared" si="0"/>
        <v>47.265156620875594</v>
      </c>
    </row>
    <row r="45" spans="1:7" ht="15" customHeight="1">
      <c r="A45" s="8">
        <f t="shared" si="1"/>
        <v>36</v>
      </c>
      <c r="B45" s="9" t="s">
        <v>39</v>
      </c>
      <c r="C45" s="10">
        <v>137178.12</v>
      </c>
      <c r="D45" s="10">
        <v>2086.1619010169493</v>
      </c>
      <c r="E45" s="10">
        <v>164331.85264319999</v>
      </c>
      <c r="F45" s="10">
        <v>4604.38</v>
      </c>
      <c r="G45" s="30">
        <f t="shared" si="0"/>
        <v>35.690332388551766</v>
      </c>
    </row>
    <row r="46" spans="1:7" ht="15" customHeight="1">
      <c r="A46" s="8">
        <f t="shared" si="1"/>
        <v>37</v>
      </c>
      <c r="B46" s="9" t="s">
        <v>40</v>
      </c>
      <c r="C46" s="10">
        <v>139381.74</v>
      </c>
      <c r="D46" s="10">
        <v>2093.0486983050846</v>
      </c>
      <c r="E46" s="10">
        <v>166940.25066399999</v>
      </c>
      <c r="F46" s="10">
        <v>4327.3999999999996</v>
      </c>
      <c r="G46" s="30">
        <f t="shared" si="0"/>
        <v>38.577494722928321</v>
      </c>
    </row>
    <row r="47" spans="1:7" ht="15" customHeight="1">
      <c r="A47" s="8">
        <f t="shared" si="1"/>
        <v>38</v>
      </c>
      <c r="B47" s="9" t="s">
        <v>41</v>
      </c>
      <c r="C47" s="10">
        <v>130078.47</v>
      </c>
      <c r="D47" s="10">
        <v>1839.6237986440678</v>
      </c>
      <c r="E47" s="10">
        <v>155663.35068239999</v>
      </c>
      <c r="F47" s="10">
        <v>2742.8</v>
      </c>
      <c r="G47" s="30">
        <f t="shared" si="0"/>
        <v>56.753445633075685</v>
      </c>
    </row>
    <row r="48" spans="1:7" ht="15" customHeight="1">
      <c r="A48" s="8">
        <f t="shared" si="1"/>
        <v>39</v>
      </c>
      <c r="B48" s="9" t="s">
        <v>42</v>
      </c>
      <c r="C48" s="10">
        <v>125467.94</v>
      </c>
      <c r="D48" s="10">
        <v>1823.4107240677965</v>
      </c>
      <c r="E48" s="10">
        <v>150203.79385439999</v>
      </c>
      <c r="F48" s="10">
        <v>3300.45</v>
      </c>
      <c r="G48" s="30">
        <f t="shared" si="0"/>
        <v>45.510095245921008</v>
      </c>
    </row>
    <row r="49" spans="1:7" ht="15" customHeight="1">
      <c r="A49" s="8">
        <f t="shared" si="1"/>
        <v>40</v>
      </c>
      <c r="B49" s="9" t="s">
        <v>43</v>
      </c>
      <c r="C49" s="10">
        <v>127163.78</v>
      </c>
      <c r="D49" s="10">
        <v>1814.4258399999999</v>
      </c>
      <c r="E49" s="10">
        <v>152194.28289119998</v>
      </c>
      <c r="F49" s="10">
        <v>2687.9</v>
      </c>
      <c r="G49" s="30">
        <f t="shared" si="0"/>
        <v>56.62200338226868</v>
      </c>
    </row>
    <row r="50" spans="1:7" ht="15" customHeight="1">
      <c r="A50" s="8">
        <f t="shared" si="1"/>
        <v>41</v>
      </c>
      <c r="B50" s="9" t="s">
        <v>44</v>
      </c>
      <c r="C50" s="10">
        <v>137469.37</v>
      </c>
      <c r="D50" s="10">
        <v>2343.8932562711861</v>
      </c>
      <c r="E50" s="10">
        <v>164979.65064240003</v>
      </c>
      <c r="F50" s="10">
        <v>6479.9</v>
      </c>
      <c r="G50" s="30">
        <f t="shared" si="0"/>
        <v>25.460215534560724</v>
      </c>
    </row>
    <row r="51" spans="1:7" ht="15" customHeight="1">
      <c r="A51" s="8">
        <f t="shared" si="1"/>
        <v>42</v>
      </c>
      <c r="B51" s="9" t="s">
        <v>45</v>
      </c>
      <c r="C51" s="10">
        <v>122756.47</v>
      </c>
      <c r="D51" s="10">
        <v>1883.7671369491525</v>
      </c>
      <c r="E51" s="10">
        <v>147075.47982160002</v>
      </c>
      <c r="F51" s="10">
        <v>4489.3999999999996</v>
      </c>
      <c r="G51" s="30">
        <f t="shared" si="0"/>
        <v>32.760609395821277</v>
      </c>
    </row>
    <row r="52" spans="1:7" ht="15" customHeight="1">
      <c r="A52" s="8">
        <f t="shared" si="1"/>
        <v>43</v>
      </c>
      <c r="B52" s="9" t="s">
        <v>46</v>
      </c>
      <c r="C52" s="10">
        <v>127021.2</v>
      </c>
      <c r="D52" s="10">
        <v>1798.0473979661017</v>
      </c>
      <c r="E52" s="10">
        <v>152006.71192959999</v>
      </c>
      <c r="F52" s="10">
        <v>2718.5</v>
      </c>
      <c r="G52" s="30">
        <f t="shared" si="0"/>
        <v>55.915656402280668</v>
      </c>
    </row>
    <row r="53" spans="1:7" ht="15" customHeight="1">
      <c r="A53" s="8">
        <f t="shared" si="1"/>
        <v>44</v>
      </c>
      <c r="B53" s="9" t="s">
        <v>47</v>
      </c>
      <c r="C53" s="10">
        <v>125115.65</v>
      </c>
      <c r="D53" s="10">
        <v>1770.2916372881355</v>
      </c>
      <c r="E53" s="10">
        <v>149725.41113199998</v>
      </c>
      <c r="F53" s="10">
        <v>2850.2</v>
      </c>
      <c r="G53" s="30">
        <f t="shared" si="0"/>
        <v>52.531545551891092</v>
      </c>
    </row>
    <row r="54" spans="1:7" ht="15" customHeight="1">
      <c r="A54" s="8">
        <f t="shared" si="1"/>
        <v>45</v>
      </c>
      <c r="B54" s="9" t="s">
        <v>48</v>
      </c>
      <c r="C54" s="10">
        <v>125638.85</v>
      </c>
      <c r="D54" s="10">
        <v>1918.3556969491524</v>
      </c>
      <c r="E54" s="10">
        <v>150517.50272240001</v>
      </c>
      <c r="F54" s="10">
        <v>4572.5399999999991</v>
      </c>
      <c r="G54" s="30">
        <f t="shared" si="0"/>
        <v>32.917700604565525</v>
      </c>
    </row>
    <row r="55" spans="1:7" ht="15" customHeight="1">
      <c r="A55" s="8">
        <f t="shared" si="1"/>
        <v>46</v>
      </c>
      <c r="B55" s="9" t="s">
        <v>49</v>
      </c>
      <c r="C55" s="10">
        <v>137078.67000000001</v>
      </c>
      <c r="D55" s="10">
        <v>2070.3010189830511</v>
      </c>
      <c r="E55" s="10">
        <v>164195.7858024</v>
      </c>
      <c r="F55" s="10">
        <v>4102.6000000000004</v>
      </c>
      <c r="G55" s="30">
        <f t="shared" si="0"/>
        <v>40.022372593574801</v>
      </c>
    </row>
    <row r="56" spans="1:7" ht="15" customHeight="1">
      <c r="A56" s="8">
        <f t="shared" si="1"/>
        <v>47</v>
      </c>
      <c r="B56" s="9" t="s">
        <v>50</v>
      </c>
      <c r="C56" s="10">
        <v>119964.91</v>
      </c>
      <c r="D56" s="10">
        <v>1737.8177213559325</v>
      </c>
      <c r="E56" s="10">
        <v>143609.2187112</v>
      </c>
      <c r="F56" s="10">
        <v>2507.6999999999998</v>
      </c>
      <c r="G56" s="30">
        <f t="shared" si="0"/>
        <v>57.267304187582248</v>
      </c>
    </row>
    <row r="57" spans="1:7" ht="15" customHeight="1">
      <c r="A57" s="8">
        <f t="shared" si="1"/>
        <v>48</v>
      </c>
      <c r="B57" s="9" t="s">
        <v>51</v>
      </c>
      <c r="C57" s="10">
        <v>126075.77</v>
      </c>
      <c r="D57" s="10">
        <v>1830.7046840677965</v>
      </c>
      <c r="E57" s="10">
        <v>150929.64012719999</v>
      </c>
      <c r="F57" s="10">
        <v>2833.85</v>
      </c>
      <c r="G57" s="30">
        <f t="shared" si="0"/>
        <v>53.259572711046808</v>
      </c>
    </row>
    <row r="58" spans="1:7" ht="15" customHeight="1">
      <c r="A58" s="8">
        <f t="shared" si="1"/>
        <v>49</v>
      </c>
      <c r="B58" s="9" t="s">
        <v>52</v>
      </c>
      <c r="C58" s="10">
        <v>118028.83</v>
      </c>
      <c r="D58" s="10">
        <v>1758.5872074576271</v>
      </c>
      <c r="E58" s="10">
        <v>141349.15230479999</v>
      </c>
      <c r="F58" s="10">
        <v>3164.2000000000003</v>
      </c>
      <c r="G58" s="30">
        <f t="shared" si="0"/>
        <v>44.671371058972248</v>
      </c>
    </row>
    <row r="59" spans="1:7" ht="15" customHeight="1">
      <c r="A59" s="8">
        <f t="shared" si="1"/>
        <v>50</v>
      </c>
      <c r="B59" s="9" t="s">
        <v>53</v>
      </c>
      <c r="C59" s="10">
        <v>125453.67</v>
      </c>
      <c r="D59" s="10">
        <v>1784.1261986440677</v>
      </c>
      <c r="E59" s="10">
        <v>150140.5995144</v>
      </c>
      <c r="F59" s="10">
        <v>3337.9</v>
      </c>
      <c r="G59" s="30">
        <f t="shared" si="0"/>
        <v>44.980556491926059</v>
      </c>
    </row>
    <row r="60" spans="1:7" ht="15" customHeight="1">
      <c r="A60" s="20">
        <f t="shared" si="1"/>
        <v>51</v>
      </c>
      <c r="B60" s="21" t="s">
        <v>54</v>
      </c>
      <c r="C60" s="22">
        <v>135414.48000000001</v>
      </c>
      <c r="D60" s="4">
        <v>4018.6533532203398</v>
      </c>
      <c r="E60" s="4">
        <v>319621.42375680007</v>
      </c>
      <c r="F60" s="4">
        <v>8617.5499999999993</v>
      </c>
      <c r="G60" s="34">
        <f>E60/F60</f>
        <v>37.089593185627017</v>
      </c>
    </row>
    <row r="61" spans="1:7" ht="15" customHeight="1">
      <c r="A61" s="20">
        <f t="shared" si="1"/>
        <v>52</v>
      </c>
      <c r="B61" s="21" t="s">
        <v>55</v>
      </c>
      <c r="C61" s="22">
        <v>131432.48000000001</v>
      </c>
      <c r="D61" s="4"/>
      <c r="E61" s="4"/>
      <c r="F61" s="4"/>
      <c r="G61" s="34"/>
    </row>
    <row r="62" spans="1:7" ht="15" customHeight="1">
      <c r="A62" s="17">
        <f t="shared" si="1"/>
        <v>53</v>
      </c>
      <c r="B62" s="18" t="s">
        <v>56</v>
      </c>
      <c r="C62" s="19">
        <v>134556.44</v>
      </c>
      <c r="D62" s="5">
        <v>4039.737232542373</v>
      </c>
      <c r="E62" s="5">
        <v>322200.31833440001</v>
      </c>
      <c r="F62" s="5">
        <v>8795.0300000000007</v>
      </c>
      <c r="G62" s="33">
        <f>E62/F62</f>
        <v>36.634362626892688</v>
      </c>
    </row>
    <row r="63" spans="1:7" ht="15" customHeight="1">
      <c r="A63" s="17">
        <f t="shared" si="1"/>
        <v>54</v>
      </c>
      <c r="B63" s="18" t="s">
        <v>57</v>
      </c>
      <c r="C63" s="19">
        <v>134454.94</v>
      </c>
      <c r="D63" s="5"/>
      <c r="E63" s="5"/>
      <c r="F63" s="5"/>
      <c r="G63" s="33"/>
    </row>
    <row r="64" spans="1:7" ht="15" customHeight="1">
      <c r="A64" s="11">
        <f t="shared" si="1"/>
        <v>55</v>
      </c>
      <c r="B64" s="12" t="s">
        <v>58</v>
      </c>
      <c r="C64" s="13">
        <v>134447.20000000001</v>
      </c>
      <c r="D64" s="23">
        <v>4059.4171172881356</v>
      </c>
      <c r="E64" s="23">
        <v>320793.35699840001</v>
      </c>
      <c r="F64" s="23">
        <v>8774.7200000000012</v>
      </c>
      <c r="G64" s="31">
        <f>E64/F64</f>
        <v>36.558814070238135</v>
      </c>
    </row>
    <row r="65" spans="1:7" ht="15" customHeight="1">
      <c r="A65" s="11">
        <f t="shared" si="1"/>
        <v>56</v>
      </c>
      <c r="B65" s="12" t="s">
        <v>59</v>
      </c>
      <c r="C65" s="13">
        <v>133352.16</v>
      </c>
      <c r="D65" s="23"/>
      <c r="E65" s="23"/>
      <c r="F65" s="23"/>
      <c r="G65" s="31"/>
    </row>
    <row r="66" spans="1:7" ht="15" customHeight="1">
      <c r="A66" s="8">
        <f t="shared" si="1"/>
        <v>57</v>
      </c>
      <c r="B66" s="9" t="s">
        <v>60</v>
      </c>
      <c r="C66" s="10">
        <v>124653.36</v>
      </c>
      <c r="D66" s="10">
        <v>1940.7539416949153</v>
      </c>
      <c r="E66" s="10">
        <v>149381.05445120001</v>
      </c>
      <c r="F66" s="10">
        <v>3216.88</v>
      </c>
      <c r="G66" s="30">
        <f t="shared" ref="G66:G92" si="2">E66/F66</f>
        <v>46.436626312203131</v>
      </c>
    </row>
    <row r="67" spans="1:7" ht="15" customHeight="1">
      <c r="A67" s="8">
        <f>A41+1</f>
        <v>59</v>
      </c>
      <c r="B67" s="9" t="s">
        <v>62</v>
      </c>
      <c r="C67" s="10">
        <v>140892.17000000001</v>
      </c>
      <c r="D67" s="10">
        <v>2116.0630189830513</v>
      </c>
      <c r="E67" s="10">
        <v>168749.71496240003</v>
      </c>
      <c r="F67" s="10">
        <v>3119.45</v>
      </c>
      <c r="G67" s="30">
        <f t="shared" si="2"/>
        <v>54.095983254227519</v>
      </c>
    </row>
    <row r="68" spans="1:7" ht="15" customHeight="1">
      <c r="A68" s="8">
        <f t="shared" si="1"/>
        <v>60</v>
      </c>
      <c r="B68" s="9" t="s">
        <v>63</v>
      </c>
      <c r="C68" s="10">
        <v>121358.52</v>
      </c>
      <c r="D68" s="10">
        <v>1769.2085233898306</v>
      </c>
      <c r="E68" s="10">
        <v>145290.71965759998</v>
      </c>
      <c r="F68" s="10">
        <v>2383.9</v>
      </c>
      <c r="G68" s="30">
        <f>E68/F68</f>
        <v>60.946650303116733</v>
      </c>
    </row>
    <row r="69" spans="1:7" ht="15" customHeight="1">
      <c r="A69" s="8">
        <f t="shared" si="1"/>
        <v>61</v>
      </c>
      <c r="B69" s="9" t="s">
        <v>64</v>
      </c>
      <c r="C69" s="10">
        <v>150619.28</v>
      </c>
      <c r="D69" s="10">
        <v>2286.5691064406778</v>
      </c>
      <c r="E69" s="10">
        <v>180428.9019456</v>
      </c>
      <c r="F69" s="10">
        <v>4439.05</v>
      </c>
      <c r="G69" s="30">
        <f t="shared" si="2"/>
        <v>40.645836822202945</v>
      </c>
    </row>
    <row r="70" spans="1:7" ht="15" customHeight="1">
      <c r="A70" s="20">
        <f t="shared" si="1"/>
        <v>62</v>
      </c>
      <c r="B70" s="21" t="s">
        <v>65</v>
      </c>
      <c r="C70" s="22">
        <v>119993.54</v>
      </c>
      <c r="D70" s="22">
        <v>1552.3731755932206</v>
      </c>
      <c r="E70" s="22">
        <v>143424.1775472</v>
      </c>
      <c r="F70" s="22">
        <v>1082.0999999999999</v>
      </c>
      <c r="G70" s="34">
        <f>(E70+E71+E72)/(F70+F71+F72)</f>
        <v>105.35610068832447</v>
      </c>
    </row>
    <row r="71" spans="1:7" ht="15" customHeight="1">
      <c r="A71" s="20">
        <f t="shared" si="1"/>
        <v>63</v>
      </c>
      <c r="B71" s="21" t="s">
        <v>66</v>
      </c>
      <c r="C71" s="22">
        <v>117505.56</v>
      </c>
      <c r="D71" s="22">
        <v>1537.1848976271185</v>
      </c>
      <c r="E71" s="22">
        <v>140470.4389792</v>
      </c>
      <c r="F71" s="22">
        <v>1679.6000000000001</v>
      </c>
      <c r="G71" s="34"/>
    </row>
    <row r="72" spans="1:7" ht="15" customHeight="1">
      <c r="A72" s="20">
        <f t="shared" si="1"/>
        <v>64</v>
      </c>
      <c r="B72" s="21" t="s">
        <v>67</v>
      </c>
      <c r="C72" s="22">
        <v>120609.26</v>
      </c>
      <c r="D72" s="22">
        <v>1584.2076189830507</v>
      </c>
      <c r="E72" s="22">
        <v>144188.29179039999</v>
      </c>
      <c r="F72" s="22">
        <v>1301.5</v>
      </c>
      <c r="G72" s="34"/>
    </row>
    <row r="73" spans="1:7" ht="15" customHeight="1">
      <c r="A73" s="8">
        <f t="shared" si="1"/>
        <v>65</v>
      </c>
      <c r="B73" s="9" t="s">
        <v>68</v>
      </c>
      <c r="C73" s="10">
        <v>149283.47</v>
      </c>
      <c r="D73" s="10">
        <v>2304.7635111864406</v>
      </c>
      <c r="E73" s="10">
        <v>178874.11554319999</v>
      </c>
      <c r="F73" s="10">
        <v>5117.5</v>
      </c>
      <c r="G73" s="30">
        <f t="shared" si="2"/>
        <v>34.953417790561794</v>
      </c>
    </row>
    <row r="74" spans="1:7" ht="15" customHeight="1">
      <c r="A74" s="8">
        <f t="shared" si="1"/>
        <v>66</v>
      </c>
      <c r="B74" s="9" t="s">
        <v>69</v>
      </c>
      <c r="C74" s="10">
        <v>142196.79999999999</v>
      </c>
      <c r="D74" s="10">
        <v>2117.0510969491525</v>
      </c>
      <c r="E74" s="10">
        <v>170290.34429439998</v>
      </c>
      <c r="F74" s="10">
        <v>4633.5999999999995</v>
      </c>
      <c r="G74" s="30">
        <f t="shared" si="2"/>
        <v>36.751196541436464</v>
      </c>
    </row>
    <row r="75" spans="1:7" ht="15" customHeight="1">
      <c r="A75" s="8">
        <f t="shared" ref="A75:A92" si="3">A74+1</f>
        <v>67</v>
      </c>
      <c r="B75" s="9" t="s">
        <v>70</v>
      </c>
      <c r="C75" s="10">
        <v>127140.18</v>
      </c>
      <c r="D75" s="10">
        <v>1838.5884433898304</v>
      </c>
      <c r="E75" s="10">
        <v>152194.94676319999</v>
      </c>
      <c r="F75" s="10">
        <v>3336.6699999999996</v>
      </c>
      <c r="G75" s="30">
        <f t="shared" si="2"/>
        <v>45.612825590543864</v>
      </c>
    </row>
    <row r="76" spans="1:7" ht="15" customHeight="1">
      <c r="A76" s="8">
        <f t="shared" si="3"/>
        <v>68</v>
      </c>
      <c r="B76" s="9" t="s">
        <v>71</v>
      </c>
      <c r="C76" s="10">
        <v>135122.15</v>
      </c>
      <c r="D76" s="10">
        <v>2037.0444576271188</v>
      </c>
      <c r="E76" s="10">
        <v>161847.84946</v>
      </c>
      <c r="F76" s="10">
        <v>5045.7</v>
      </c>
      <c r="G76" s="30">
        <f t="shared" si="2"/>
        <v>32.076391672116856</v>
      </c>
    </row>
    <row r="77" spans="1:7" ht="15" customHeight="1">
      <c r="A77" s="8">
        <f t="shared" si="3"/>
        <v>69</v>
      </c>
      <c r="B77" s="9" t="s">
        <v>72</v>
      </c>
      <c r="C77" s="10">
        <v>152028.85999999999</v>
      </c>
      <c r="D77" s="10">
        <v>2391.4889586440677</v>
      </c>
      <c r="E77" s="10">
        <v>182216.01177119999</v>
      </c>
      <c r="F77" s="10">
        <v>5850.78</v>
      </c>
      <c r="G77" s="30">
        <f t="shared" si="2"/>
        <v>31.14388368238081</v>
      </c>
    </row>
    <row r="78" spans="1:7" ht="15" customHeight="1">
      <c r="A78" s="8">
        <f t="shared" si="3"/>
        <v>70</v>
      </c>
      <c r="B78" s="9" t="s">
        <v>73</v>
      </c>
      <c r="C78" s="10">
        <v>124220.49</v>
      </c>
      <c r="D78" s="10">
        <v>1827.9979667796611</v>
      </c>
      <c r="E78" s="10">
        <v>148737.21580080001</v>
      </c>
      <c r="F78" s="10">
        <v>2006.15</v>
      </c>
      <c r="G78" s="30">
        <f t="shared" si="2"/>
        <v>74.140625477058052</v>
      </c>
    </row>
    <row r="79" spans="1:7" ht="15" customHeight="1">
      <c r="A79" s="20">
        <f t="shared" si="3"/>
        <v>71</v>
      </c>
      <c r="B79" s="21" t="s">
        <v>74</v>
      </c>
      <c r="C79" s="22">
        <v>109308.84</v>
      </c>
      <c r="D79" s="22">
        <v>1370.3760081355931</v>
      </c>
      <c r="E79" s="22">
        <v>130601.47488959998</v>
      </c>
      <c r="F79" s="22">
        <v>792.4</v>
      </c>
      <c r="G79" s="34">
        <f>(E79+E80)/(F79+F80)</f>
        <v>165.62578738095237</v>
      </c>
    </row>
    <row r="80" spans="1:7" ht="15" customHeight="1">
      <c r="A80" s="20">
        <f t="shared" si="3"/>
        <v>72</v>
      </c>
      <c r="B80" s="21" t="s">
        <v>75</v>
      </c>
      <c r="C80" s="22">
        <v>109599.86</v>
      </c>
      <c r="D80" s="22">
        <v>1378.7574088135593</v>
      </c>
      <c r="E80" s="22">
        <v>130954.76854240001</v>
      </c>
      <c r="F80" s="22">
        <v>786.80000000000007</v>
      </c>
      <c r="G80" s="34"/>
    </row>
    <row r="81" spans="1:7" ht="15" customHeight="1">
      <c r="A81" s="25">
        <f t="shared" si="3"/>
        <v>73</v>
      </c>
      <c r="B81" s="9" t="s">
        <v>76</v>
      </c>
      <c r="C81" s="10">
        <v>139921.21</v>
      </c>
      <c r="D81" s="10">
        <v>2031.0740888135592</v>
      </c>
      <c r="E81" s="10">
        <v>167503.6952248</v>
      </c>
      <c r="F81" s="10">
        <v>3162.4</v>
      </c>
      <c r="G81" s="30">
        <f t="shared" si="2"/>
        <v>52.967270182393115</v>
      </c>
    </row>
    <row r="82" spans="1:7" ht="15" customHeight="1">
      <c r="A82" s="25">
        <f t="shared" si="3"/>
        <v>74</v>
      </c>
      <c r="B82" s="9" t="s">
        <v>77</v>
      </c>
      <c r="C82" s="10">
        <v>137793.92000000001</v>
      </c>
      <c r="D82" s="10">
        <v>2161.9997505084748</v>
      </c>
      <c r="E82" s="10">
        <v>165147.98530559998</v>
      </c>
      <c r="F82" s="10">
        <v>5120.7</v>
      </c>
      <c r="G82" s="30">
        <f t="shared" si="2"/>
        <v>32.251056555861503</v>
      </c>
    </row>
    <row r="83" spans="1:7" ht="15" customHeight="1">
      <c r="A83" s="20">
        <f t="shared" si="3"/>
        <v>75</v>
      </c>
      <c r="B83" s="21" t="s">
        <v>78</v>
      </c>
      <c r="C83" s="22">
        <v>122853.15</v>
      </c>
      <c r="D83" s="22">
        <v>1640.4692630508473</v>
      </c>
      <c r="E83" s="22">
        <v>146902.4707304</v>
      </c>
      <c r="F83" s="22">
        <v>1681.5</v>
      </c>
      <c r="G83" s="34">
        <f>(E83+E84)/(F83+F84)</f>
        <v>62.017042734209411</v>
      </c>
    </row>
    <row r="84" spans="1:7" ht="15" customHeight="1">
      <c r="A84" s="20">
        <f t="shared" si="3"/>
        <v>76</v>
      </c>
      <c r="B84" s="21" t="s">
        <v>79</v>
      </c>
      <c r="C84" s="22">
        <v>121705.84</v>
      </c>
      <c r="D84" s="22">
        <v>1763.5980420338983</v>
      </c>
      <c r="E84" s="22">
        <v>145693.93688960001</v>
      </c>
      <c r="F84" s="22">
        <v>3036.5</v>
      </c>
      <c r="G84" s="34"/>
    </row>
    <row r="85" spans="1:7" ht="15" customHeight="1">
      <c r="A85" s="25">
        <f t="shared" si="3"/>
        <v>77</v>
      </c>
      <c r="B85" s="9" t="s">
        <v>80</v>
      </c>
      <c r="C85" s="10">
        <v>126103.67</v>
      </c>
      <c r="D85" s="10">
        <v>1835.9286447457628</v>
      </c>
      <c r="E85" s="10">
        <v>150968.72640079999</v>
      </c>
      <c r="F85" s="10">
        <v>2657.33</v>
      </c>
      <c r="G85" s="30">
        <f t="shared" si="2"/>
        <v>56.812186066766266</v>
      </c>
    </row>
    <row r="86" spans="1:7" ht="15" customHeight="1">
      <c r="A86" s="25">
        <f t="shared" si="3"/>
        <v>78</v>
      </c>
      <c r="B86" s="9" t="s">
        <v>81</v>
      </c>
      <c r="C86" s="10">
        <v>124789.22</v>
      </c>
      <c r="D86" s="10">
        <v>1834.822726779661</v>
      </c>
      <c r="E86" s="10">
        <v>149416.3704176</v>
      </c>
      <c r="F86" s="10">
        <v>2688.73</v>
      </c>
      <c r="G86" s="30">
        <f t="shared" si="2"/>
        <v>55.571355404819379</v>
      </c>
    </row>
    <row r="87" spans="1:7" ht="15" customHeight="1">
      <c r="A87" s="25">
        <f t="shared" si="3"/>
        <v>79</v>
      </c>
      <c r="B87" s="9" t="s">
        <v>82</v>
      </c>
      <c r="C87" s="10">
        <v>124751.6</v>
      </c>
      <c r="D87" s="10">
        <v>1824.5929654237291</v>
      </c>
      <c r="E87" s="10">
        <v>149359.9076992</v>
      </c>
      <c r="F87" s="10">
        <v>2642.12</v>
      </c>
      <c r="G87" s="30">
        <f t="shared" si="2"/>
        <v>56.530327047673843</v>
      </c>
    </row>
    <row r="88" spans="1:7" ht="15" customHeight="1">
      <c r="A88" s="25">
        <f t="shared" si="3"/>
        <v>80</v>
      </c>
      <c r="B88" s="9" t="s">
        <v>83</v>
      </c>
      <c r="C88" s="10">
        <v>135869.07999999999</v>
      </c>
      <c r="D88" s="10">
        <v>1948.2244040677965</v>
      </c>
      <c r="E88" s="10">
        <v>162624.41919679998</v>
      </c>
      <c r="F88" s="10">
        <v>3376.8999999999996</v>
      </c>
      <c r="G88" s="30">
        <f t="shared" si="2"/>
        <v>48.157901980159316</v>
      </c>
    </row>
    <row r="89" spans="1:7" ht="15" customHeight="1">
      <c r="A89" s="25">
        <f t="shared" si="3"/>
        <v>81</v>
      </c>
      <c r="B89" s="9" t="s">
        <v>84</v>
      </c>
      <c r="C89" s="10">
        <v>136930.82999999999</v>
      </c>
      <c r="D89" s="10">
        <v>2063.6377783050843</v>
      </c>
      <c r="E89" s="10">
        <v>164013.47197839996</v>
      </c>
      <c r="F89" s="10">
        <v>3930.3</v>
      </c>
      <c r="G89" s="30">
        <f t="shared" si="2"/>
        <v>41.730522346487533</v>
      </c>
    </row>
    <row r="90" spans="1:7" ht="15" customHeight="1">
      <c r="A90" s="25">
        <f t="shared" si="3"/>
        <v>82</v>
      </c>
      <c r="B90" s="9" t="s">
        <v>85</v>
      </c>
      <c r="C90" s="10">
        <v>138062.65</v>
      </c>
      <c r="D90" s="10">
        <v>1910.988155254237</v>
      </c>
      <c r="E90" s="10">
        <v>165168.89302320001</v>
      </c>
      <c r="F90" s="10">
        <v>2821.4</v>
      </c>
      <c r="G90" s="30">
        <f t="shared" si="2"/>
        <v>58.541466301552425</v>
      </c>
    </row>
    <row r="91" spans="1:7" ht="15" customHeight="1">
      <c r="A91" s="25">
        <f t="shared" si="3"/>
        <v>83</v>
      </c>
      <c r="B91" s="9" t="s">
        <v>86</v>
      </c>
      <c r="C91" s="10">
        <v>149409.28</v>
      </c>
      <c r="D91" s="10">
        <v>2301.3840705084745</v>
      </c>
      <c r="E91" s="10">
        <v>179018.58360320001</v>
      </c>
      <c r="F91" s="10">
        <v>4990.7</v>
      </c>
      <c r="G91" s="30">
        <f t="shared" si="2"/>
        <v>35.870435731099846</v>
      </c>
    </row>
    <row r="92" spans="1:7" ht="15" customHeight="1">
      <c r="A92" s="25">
        <f t="shared" si="3"/>
        <v>84</v>
      </c>
      <c r="B92" s="9" t="s">
        <v>87</v>
      </c>
      <c r="C92" s="10">
        <v>134841.65</v>
      </c>
      <c r="D92" s="10">
        <v>1965.2302081355933</v>
      </c>
      <c r="E92" s="10">
        <v>161432.11864559999</v>
      </c>
      <c r="F92" s="10">
        <v>4117.1000000000004</v>
      </c>
      <c r="G92" s="30">
        <f t="shared" si="2"/>
        <v>39.210152448471007</v>
      </c>
    </row>
    <row r="93" spans="1:7" ht="15" customHeight="1">
      <c r="A93" s="26" t="s">
        <v>88</v>
      </c>
      <c r="B93" s="27"/>
      <c r="C93" s="28">
        <f>SUM(C9:C92)</f>
        <v>10820788.030000001</v>
      </c>
      <c r="D93" s="28">
        <f>SUM(D9:D92)</f>
        <v>158323.9281484746</v>
      </c>
      <c r="E93" s="28">
        <f>SUM(E9:E92)</f>
        <v>12955352.110615198</v>
      </c>
      <c r="F93" s="28">
        <f>SUM(F9:F92)</f>
        <v>275798.77000000008</v>
      </c>
      <c r="G93" s="28"/>
    </row>
    <row r="94" spans="1:7" ht="12.95" customHeight="1"/>
  </sheetData>
  <mergeCells count="28">
    <mergeCell ref="A93:B93"/>
    <mergeCell ref="A7:A8"/>
    <mergeCell ref="B7:B8"/>
    <mergeCell ref="E2:F2"/>
    <mergeCell ref="C7:C8"/>
    <mergeCell ref="F7:F8"/>
    <mergeCell ref="E7:E8"/>
    <mergeCell ref="D7:D8"/>
    <mergeCell ref="G7:G8"/>
    <mergeCell ref="A5:G5"/>
    <mergeCell ref="D60:D61"/>
    <mergeCell ref="G33:G34"/>
    <mergeCell ref="G42:G43"/>
    <mergeCell ref="G39:G41"/>
    <mergeCell ref="G62:G63"/>
    <mergeCell ref="G60:G61"/>
    <mergeCell ref="E60:E61"/>
    <mergeCell ref="F60:F61"/>
    <mergeCell ref="D62:D63"/>
    <mergeCell ref="F62:F63"/>
    <mergeCell ref="D64:D65"/>
    <mergeCell ref="E64:E65"/>
    <mergeCell ref="E62:E63"/>
    <mergeCell ref="G64:G65"/>
    <mergeCell ref="G70:G72"/>
    <mergeCell ref="G79:G80"/>
    <mergeCell ref="G83:G84"/>
    <mergeCell ref="F64:F6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последний вар.</vt:lpstr>
      <vt:lpstr>Лист1</vt:lpstr>
      <vt:lpstr>'последний вар.'!Заголовки_для_печати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Мария Евгеньевна</dc:creator>
  <cp:lastModifiedBy>Grechina</cp:lastModifiedBy>
  <cp:lastPrinted>2017-06-27T12:47:50Z</cp:lastPrinted>
  <dcterms:created xsi:type="dcterms:W3CDTF">2017-02-20T14:16:17Z</dcterms:created>
  <dcterms:modified xsi:type="dcterms:W3CDTF">2017-07-05T11:39:21Z</dcterms:modified>
</cp:coreProperties>
</file>